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240" yWindow="30" windowWidth="14940" windowHeight="9000"/>
  </bookViews>
  <sheets>
    <sheet name="３区分" sheetId="5" r:id="rId1"/>
  </sheets>
  <definedNames>
    <definedName name="_xlnm.Print_Area" localSheetId="0">'３区分'!$A$1:$J$152</definedName>
    <definedName name="_xlnm.Print_Titles" localSheetId="0">'３区分'!$3:$5</definedName>
  </definedNames>
  <calcPr calcId="152511"/>
</workbook>
</file>

<file path=xl/calcChain.xml><?xml version="1.0" encoding="utf-8"?>
<calcChain xmlns="http://schemas.openxmlformats.org/spreadsheetml/2006/main">
  <c r="C13" i="5" l="1"/>
  <c r="C14" i="5"/>
  <c r="E16" i="5"/>
  <c r="D16" i="5"/>
  <c r="C17" i="5"/>
  <c r="F17" i="5"/>
  <c r="E17" i="5"/>
  <c r="E20" i="5"/>
  <c r="F22" i="5"/>
  <c r="C22" i="5"/>
  <c r="C18" i="5"/>
  <c r="C16" i="5"/>
  <c r="C15" i="5"/>
  <c r="E22" i="5"/>
  <c r="D22" i="5"/>
  <c r="K22" i="5" s="1"/>
  <c r="G22" i="5" s="1"/>
  <c r="F20" i="5"/>
  <c r="D20" i="5"/>
  <c r="F18" i="5"/>
  <c r="E18" i="5"/>
  <c r="D18" i="5"/>
  <c r="D17" i="5"/>
  <c r="F16" i="5"/>
  <c r="F15" i="5"/>
  <c r="E15" i="5"/>
  <c r="D15" i="5"/>
  <c r="C19" i="5"/>
  <c r="C20" i="5"/>
  <c r="D21" i="5"/>
  <c r="E21" i="5"/>
  <c r="E19" i="5"/>
  <c r="F19" i="5"/>
  <c r="D14" i="5"/>
  <c r="F21" i="5"/>
  <c r="D19" i="5"/>
  <c r="C21" i="5"/>
  <c r="D13" i="5"/>
  <c r="E13" i="5"/>
  <c r="F13" i="5"/>
  <c r="F14" i="5"/>
  <c r="E14" i="5"/>
  <c r="K20" i="5" l="1"/>
  <c r="H20" i="5" s="1"/>
  <c r="I20" i="5"/>
  <c r="K21" i="5"/>
  <c r="H21" i="5" s="1"/>
  <c r="K13" i="5"/>
  <c r="G13" i="5" s="1"/>
  <c r="K15" i="5"/>
  <c r="I15" i="5" s="1"/>
  <c r="K16" i="5"/>
  <c r="G20" i="5"/>
  <c r="K14" i="5"/>
  <c r="G14" i="5" s="1"/>
  <c r="K18" i="5"/>
  <c r="H22" i="5"/>
  <c r="I22" i="5"/>
  <c r="K17" i="5"/>
  <c r="K19" i="5"/>
  <c r="G19" i="5" s="1"/>
  <c r="G21" i="5" l="1"/>
  <c r="H14" i="5"/>
  <c r="I13" i="5"/>
  <c r="H13" i="5"/>
  <c r="I21" i="5"/>
  <c r="I14" i="5"/>
  <c r="H15" i="5"/>
  <c r="G15" i="5"/>
  <c r="I16" i="5"/>
  <c r="H16" i="5"/>
  <c r="G16" i="5"/>
  <c r="G18" i="5"/>
  <c r="I18" i="5"/>
  <c r="G17" i="5"/>
  <c r="I17" i="5"/>
  <c r="I19" i="5"/>
  <c r="H19" i="5"/>
  <c r="H17" i="5"/>
  <c r="H18" i="5"/>
</calcChain>
</file>

<file path=xl/sharedStrings.xml><?xml version="1.0" encoding="utf-8"?>
<sst xmlns="http://schemas.openxmlformats.org/spreadsheetml/2006/main" count="123" uniqueCount="117">
  <si>
    <t>長野市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</si>
  <si>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</si>
  <si>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</si>
  <si>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</si>
  <si>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</si>
  <si>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</si>
  <si>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</si>
  <si>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</si>
  <si>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</si>
  <si>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</si>
  <si>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</si>
  <si>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</si>
  <si>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</si>
  <si>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</si>
  <si>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</si>
  <si>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</si>
  <si>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</si>
  <si>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</si>
  <si>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</si>
  <si>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</si>
  <si>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</si>
  <si>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</si>
  <si>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</si>
  <si>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</si>
  <si>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</si>
  <si>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</si>
  <si>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</si>
  <si>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</si>
  <si>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</si>
  <si>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</si>
  <si>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</si>
  <si>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</si>
  <si>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</si>
  <si>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</si>
  <si>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</si>
  <si>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</si>
  <si>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</si>
  <si>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</si>
  <si>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</si>
  <si>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</si>
  <si>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</si>
  <si>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</si>
  <si>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</si>
  <si>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</si>
  <si>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</si>
  <si>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</si>
  <si>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</si>
  <si>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</si>
  <si>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</si>
  <si>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</si>
  <si>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</si>
  <si>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</si>
  <si>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</si>
  <si>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</si>
  <si>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</si>
  <si>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</si>
  <si>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</si>
  <si>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</si>
  <si>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</si>
  <si>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</si>
  <si>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</si>
  <si>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</si>
  <si>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</si>
  <si>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</si>
  <si>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</si>
  <si>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</si>
  <si>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</si>
  <si>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</si>
  <si>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</si>
  <si>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</si>
  <si>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</si>
  <si>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</si>
  <si>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</si>
  <si>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</si>
  <si>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</si>
  <si>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</si>
  <si>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</si>
  <si>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下水内郡</t>
  </si>
  <si>
    <t>栄村</t>
  </si>
  <si>
    <t>総　　数</t>
  </si>
  <si>
    <t>県計</t>
  </si>
  <si>
    <t>松本市　</t>
  </si>
  <si>
    <t>駒ヶ根市　　</t>
  </si>
  <si>
    <t>小海町　</t>
  </si>
  <si>
    <t>千曲市</t>
    <rPh sb="0" eb="2">
      <t>センキョク</t>
    </rPh>
    <rPh sb="2" eb="3">
      <t>シ</t>
    </rPh>
    <phoneticPr fontId="2"/>
  </si>
  <si>
    <t>東御市</t>
    <rPh sb="0" eb="1">
      <t>ヒガシ</t>
    </rPh>
    <rPh sb="1" eb="2">
      <t>ミ</t>
    </rPh>
    <rPh sb="2" eb="3">
      <t>シ</t>
    </rPh>
    <phoneticPr fontId="2"/>
  </si>
  <si>
    <t>安曇野市</t>
    <rPh sb="0" eb="3">
      <t>アズミノ</t>
    </rPh>
    <rPh sb="3" eb="4">
      <t>シ</t>
    </rPh>
    <phoneticPr fontId="2"/>
  </si>
  <si>
    <t>佐久穂町</t>
    <rPh sb="0" eb="2">
      <t>サク</t>
    </rPh>
    <rPh sb="2" eb="3">
      <t>ホ</t>
    </rPh>
    <rPh sb="3" eb="4">
      <t>マチ</t>
    </rPh>
    <phoneticPr fontId="2"/>
  </si>
  <si>
    <t>長和町</t>
    <rPh sb="0" eb="2">
      <t>ナガワ</t>
    </rPh>
    <rPh sb="2" eb="3">
      <t>マチ</t>
    </rPh>
    <phoneticPr fontId="2"/>
  </si>
  <si>
    <t>飯綱町</t>
    <rPh sb="0" eb="1">
      <t>イイ</t>
    </rPh>
    <rPh sb="1" eb="2">
      <t>ツナ</t>
    </rPh>
    <rPh sb="2" eb="3">
      <t>マチ</t>
    </rPh>
    <phoneticPr fontId="2"/>
  </si>
  <si>
    <t>区分</t>
    <rPh sb="0" eb="2">
      <t>クブン</t>
    </rPh>
    <phoneticPr fontId="2"/>
  </si>
  <si>
    <t>市　計</t>
    <rPh sb="0" eb="1">
      <t>シ</t>
    </rPh>
    <rPh sb="2" eb="3">
      <t>ケイ</t>
    </rPh>
    <phoneticPr fontId="2"/>
  </si>
  <si>
    <t>郡計</t>
    <rPh sb="0" eb="1">
      <t>グン</t>
    </rPh>
    <rPh sb="1" eb="2">
      <t>ケイ</t>
    </rPh>
    <phoneticPr fontId="2"/>
  </si>
  <si>
    <t>佐久地域</t>
    <rPh sb="0" eb="2">
      <t>サク</t>
    </rPh>
    <rPh sb="2" eb="4">
      <t>チイキ</t>
    </rPh>
    <phoneticPr fontId="2"/>
  </si>
  <si>
    <t>上小地域</t>
    <rPh sb="0" eb="1">
      <t>ジョウ</t>
    </rPh>
    <rPh sb="1" eb="2">
      <t>ショウ</t>
    </rPh>
    <rPh sb="2" eb="4">
      <t>チイキ</t>
    </rPh>
    <phoneticPr fontId="2"/>
  </si>
  <si>
    <t>諏訪地域</t>
    <rPh sb="0" eb="2">
      <t>スワ</t>
    </rPh>
    <rPh sb="2" eb="4">
      <t>チイキ</t>
    </rPh>
    <phoneticPr fontId="2"/>
  </si>
  <si>
    <t>上伊那地域</t>
    <rPh sb="0" eb="3">
      <t>カミイナ</t>
    </rPh>
    <rPh sb="3" eb="5">
      <t>チイキ</t>
    </rPh>
    <phoneticPr fontId="2"/>
  </si>
  <si>
    <t>木曽地域</t>
    <rPh sb="0" eb="2">
      <t>キソ</t>
    </rPh>
    <rPh sb="2" eb="4">
      <t>チイキ</t>
    </rPh>
    <phoneticPr fontId="2"/>
  </si>
  <si>
    <t>松本地域</t>
    <rPh sb="0" eb="2">
      <t>マツモト</t>
    </rPh>
    <rPh sb="2" eb="4">
      <t>チイキ</t>
    </rPh>
    <phoneticPr fontId="2"/>
  </si>
  <si>
    <t>飯伊地域</t>
    <rPh sb="0" eb="1">
      <t>メシ</t>
    </rPh>
    <rPh sb="1" eb="2">
      <t>イ</t>
    </rPh>
    <rPh sb="2" eb="4">
      <t>チイキ</t>
    </rPh>
    <phoneticPr fontId="2"/>
  </si>
  <si>
    <t>大北地域</t>
    <rPh sb="0" eb="1">
      <t>オオ</t>
    </rPh>
    <rPh sb="1" eb="2">
      <t>キタ</t>
    </rPh>
    <rPh sb="2" eb="4">
      <t>チイキ</t>
    </rPh>
    <phoneticPr fontId="2"/>
  </si>
  <si>
    <t>長野地域</t>
    <rPh sb="0" eb="2">
      <t>ナガノ</t>
    </rPh>
    <rPh sb="2" eb="4">
      <t>チイキ</t>
    </rPh>
    <phoneticPr fontId="2"/>
  </si>
  <si>
    <t>北信地域</t>
    <rPh sb="0" eb="2">
      <t>ホクシン</t>
    </rPh>
    <rPh sb="2" eb="4">
      <t>チイキ</t>
    </rPh>
    <phoneticPr fontId="2"/>
  </si>
  <si>
    <t>年少人口</t>
    <rPh sb="0" eb="2">
      <t>ネンショウ</t>
    </rPh>
    <rPh sb="2" eb="4">
      <t>ジンコウ</t>
    </rPh>
    <phoneticPr fontId="2"/>
  </si>
  <si>
    <t>生産年齢人口</t>
    <rPh sb="0" eb="2">
      <t>セイサン</t>
    </rPh>
    <rPh sb="2" eb="4">
      <t>ネンレイ</t>
    </rPh>
    <rPh sb="4" eb="6">
      <t>ジンコウ</t>
    </rPh>
    <phoneticPr fontId="2"/>
  </si>
  <si>
    <t>老年人口</t>
    <rPh sb="0" eb="2">
      <t>ロウネン</t>
    </rPh>
    <rPh sb="2" eb="4">
      <t>ジンコウ</t>
    </rPh>
    <phoneticPr fontId="2"/>
  </si>
  <si>
    <t>（０～14歳）</t>
    <rPh sb="5" eb="6">
      <t>サイ</t>
    </rPh>
    <phoneticPr fontId="2"/>
  </si>
  <si>
    <t>（15～64歳）</t>
    <rPh sb="6" eb="7">
      <t>サイ</t>
    </rPh>
    <phoneticPr fontId="2"/>
  </si>
  <si>
    <t>（65歳以上）</t>
    <rPh sb="3" eb="4">
      <t>サイ</t>
    </rPh>
    <rPh sb="4" eb="6">
      <t>イジョウ</t>
    </rPh>
    <phoneticPr fontId="2"/>
  </si>
  <si>
    <t>人　　口　　　　　　　　　　（人）</t>
    <rPh sb="0" eb="1">
      <t>ヒト</t>
    </rPh>
    <rPh sb="3" eb="4">
      <t>クチ</t>
    </rPh>
    <rPh sb="15" eb="16">
      <t>ニン</t>
    </rPh>
    <phoneticPr fontId="2"/>
  </si>
  <si>
    <t>割合　（％）</t>
    <rPh sb="0" eb="2">
      <t>ワリアイ</t>
    </rPh>
    <phoneticPr fontId="2"/>
  </si>
  <si>
    <r>
      <t>統計表２　年齢（３区分）別人口・割合、平均年齢　</t>
    </r>
    <r>
      <rPr>
        <sz val="12"/>
        <rFont val="ＭＳ Ｐゴシック"/>
        <family val="3"/>
        <charset val="128"/>
      </rPr>
      <t>－県、市部、郡部、広域市町村圏、市郡町村－</t>
    </r>
    <rPh sb="0" eb="2">
      <t>トウケイ</t>
    </rPh>
    <rPh sb="2" eb="3">
      <t>ヒョウ</t>
    </rPh>
    <rPh sb="5" eb="7">
      <t>ネンレイ</t>
    </rPh>
    <rPh sb="9" eb="11">
      <t>クブン</t>
    </rPh>
    <rPh sb="12" eb="13">
      <t>ベツ</t>
    </rPh>
    <rPh sb="13" eb="15">
      <t>ジンコウ</t>
    </rPh>
    <rPh sb="16" eb="18">
      <t>ワリアイ</t>
    </rPh>
    <rPh sb="19" eb="21">
      <t>ヘイキン</t>
    </rPh>
    <rPh sb="21" eb="23">
      <t>ネンレイ</t>
    </rPh>
    <rPh sb="25" eb="26">
      <t>ケン</t>
    </rPh>
    <rPh sb="27" eb="29">
      <t>シブ</t>
    </rPh>
    <rPh sb="30" eb="32">
      <t>グンブ</t>
    </rPh>
    <rPh sb="33" eb="35">
      <t>コウイキ</t>
    </rPh>
    <rPh sb="35" eb="38">
      <t>シチョウソン</t>
    </rPh>
    <rPh sb="38" eb="39">
      <t>ケン</t>
    </rPh>
    <rPh sb="40" eb="41">
      <t>シ</t>
    </rPh>
    <rPh sb="41" eb="42">
      <t>グン</t>
    </rPh>
    <rPh sb="42" eb="44">
      <t>チョウソン</t>
    </rPh>
    <phoneticPr fontId="2"/>
  </si>
  <si>
    <t>平均年齢</t>
    <rPh sb="0" eb="2">
      <t>ヘイキン</t>
    </rPh>
    <rPh sb="2" eb="4">
      <t>ネンレイ</t>
    </rPh>
    <phoneticPr fontId="2"/>
  </si>
  <si>
    <t>（注）　総数には年齢不詳が含まれます。</t>
    <rPh sb="1" eb="2">
      <t>チュウ</t>
    </rPh>
    <rPh sb="4" eb="6">
      <t>ソウスウ</t>
    </rPh>
    <rPh sb="8" eb="10">
      <t>ネンレイ</t>
    </rPh>
    <rPh sb="10" eb="12">
      <t>フショウ</t>
    </rPh>
    <rPh sb="13" eb="14">
      <t>フク</t>
    </rPh>
    <phoneticPr fontId="2"/>
  </si>
  <si>
    <t>木曽町</t>
    <rPh sb="0" eb="3">
      <t>キソマチ</t>
    </rPh>
    <phoneticPr fontId="2"/>
  </si>
  <si>
    <t>筑北村</t>
    <rPh sb="0" eb="3">
      <t>チクホクムラ</t>
    </rPh>
    <phoneticPr fontId="2"/>
  </si>
  <si>
    <t>小川村</t>
    <rPh sb="0" eb="3">
      <t>オガワムラ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</si>
</sst>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);[Red]\(#,##0\)"/>
    <numFmt numFmtId="177" formatCode="0;&quot;△ &quot;0"/>
    <numFmt numFmtId="178" formatCode="0.0;&quot;△ &quot;0.0"/>
    <numFmt numFmtId="179" formatCode="#,##0;&quot;△ &quot;#,##0"/>
    <numFmt numFmtId="180" formatCode="0.0_);[Red]\(0.0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0" borderId="0" xfId="0" applyFill="1">
      <alignment vertical="center"/>
    </xf>
    <xf numFmtId="180" fontId="0" fillId="0" borderId="0" xfId="0" applyNumberFormat="1" applyFill="1">
      <alignment vertical="center"/>
    </xf>
    <xf numFmtId="177" fontId="4" fillId="0" borderId="0" xfId="1" applyNumberFormat="1" applyFont="1" applyFill="1" applyBorder="1" applyAlignment="1">
      <alignment horizontal="centerContinuous" vertical="center"/>
    </xf>
    <xf numFmtId="178" fontId="4" fillId="0" borderId="0" xfId="1" applyNumberFormat="1" applyFont="1" applyFill="1" applyBorder="1" applyAlignment="1">
      <alignment horizontal="centerContinuous"/>
    </xf>
    <xf numFmtId="180" fontId="5" fillId="0" borderId="1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left" vertical="center" wrapText="1"/>
    </xf>
    <xf numFmtId="178" fontId="5" fillId="0" borderId="0" xfId="1" applyNumberFormat="1" applyFont="1" applyFill="1" applyBorder="1" applyAlignment="1">
      <alignment horizontal="left" vertical="center" wrapText="1"/>
    </xf>
    <xf numFmtId="180" fontId="5" fillId="0" borderId="3" xfId="1" applyNumberFormat="1" applyFont="1" applyFill="1" applyBorder="1" applyAlignment="1">
      <alignment horizontal="center" vertical="center"/>
    </xf>
    <xf numFmtId="180" fontId="5" fillId="0" borderId="4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right" vertical="center" wrapText="1"/>
    </xf>
    <xf numFmtId="178" fontId="5" fillId="0" borderId="0" xfId="1" applyNumberFormat="1" applyFont="1" applyFill="1" applyBorder="1" applyAlignment="1">
      <alignment horizontal="right" vertical="center" wrapText="1"/>
    </xf>
    <xf numFmtId="180" fontId="6" fillId="0" borderId="8" xfId="1" applyNumberFormat="1" applyFont="1" applyFill="1" applyBorder="1" applyAlignment="1">
      <alignment horizontal="center" vertical="center"/>
    </xf>
    <xf numFmtId="180" fontId="6" fillId="0" borderId="1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right" vertical="center" wrapText="1"/>
    </xf>
    <xf numFmtId="178" fontId="6" fillId="0" borderId="0" xfId="1" applyNumberFormat="1" applyFont="1" applyFill="1" applyBorder="1" applyAlignment="1">
      <alignment horizontal="right" vertical="center" wrapText="1"/>
    </xf>
    <xf numFmtId="179" fontId="8" fillId="0" borderId="0" xfId="1" applyNumberFormat="1" applyFont="1" applyFill="1" applyBorder="1" applyAlignment="1">
      <alignment vertical="center"/>
    </xf>
    <xf numFmtId="178" fontId="8" fillId="0" borderId="0" xfId="1" applyNumberFormat="1" applyFont="1" applyFill="1" applyBorder="1" applyAlignment="1">
      <alignment vertical="center"/>
    </xf>
    <xf numFmtId="0" fontId="9" fillId="0" borderId="0" xfId="0" applyFont="1" applyFill="1">
      <alignment vertical="center"/>
    </xf>
    <xf numFmtId="180" fontId="8" fillId="0" borderId="9" xfId="1" applyNumberFormat="1" applyFont="1" applyFill="1" applyBorder="1" applyAlignment="1">
      <alignment horizontal="right" vertical="center"/>
    </xf>
    <xf numFmtId="180" fontId="8" fillId="0" borderId="2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horizontal="right" vertical="center"/>
    </xf>
    <xf numFmtId="180" fontId="4" fillId="0" borderId="2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180" fontId="0" fillId="0" borderId="2" xfId="0" applyNumberFormat="1" applyFill="1" applyBorder="1">
      <alignment vertical="center"/>
    </xf>
    <xf numFmtId="38" fontId="4" fillId="0" borderId="5" xfId="1" applyFont="1" applyFill="1" applyBorder="1" applyAlignment="1" applyProtection="1">
      <alignment horizontal="distributed" vertical="center"/>
    </xf>
    <xf numFmtId="38" fontId="8" fillId="0" borderId="5" xfId="1" applyFont="1" applyFill="1" applyBorder="1" applyAlignment="1">
      <alignment horizontal="distributed" vertical="center"/>
    </xf>
    <xf numFmtId="0" fontId="4" fillId="0" borderId="5" xfId="1" applyNumberFormat="1" applyFont="1" applyFill="1" applyBorder="1" applyAlignment="1" applyProtection="1">
      <alignment horizontal="distributed" vertical="center" shrinkToFit="1"/>
    </xf>
    <xf numFmtId="38" fontId="4" fillId="0" borderId="5" xfId="1" applyFont="1" applyFill="1" applyBorder="1" applyAlignment="1">
      <alignment horizontal="distributed" vertical="center"/>
    </xf>
    <xf numFmtId="38" fontId="8" fillId="0" borderId="5" xfId="1" applyFont="1" applyFill="1" applyBorder="1" applyAlignment="1" applyProtection="1">
      <alignment horizontal="distributed" vertical="center"/>
    </xf>
    <xf numFmtId="0" fontId="10" fillId="0" borderId="0" xfId="0" applyFont="1" applyFill="1">
      <alignment vertical="center"/>
    </xf>
    <xf numFmtId="180" fontId="4" fillId="0" borderId="9" xfId="1" applyNumberFormat="1" applyFont="1" applyFill="1" applyBorder="1" applyAlignment="1">
      <alignment vertical="center"/>
    </xf>
    <xf numFmtId="38" fontId="4" fillId="0" borderId="4" xfId="1" applyFont="1" applyFill="1" applyBorder="1" applyAlignment="1" applyProtection="1">
      <alignment horizontal="distributed" vertical="center"/>
    </xf>
    <xf numFmtId="38" fontId="4" fillId="0" borderId="3" xfId="1" applyFont="1" applyFill="1" applyBorder="1" applyAlignment="1" applyProtection="1">
      <alignment horizontal="right" vertical="center"/>
      <protection locked="0"/>
    </xf>
    <xf numFmtId="180" fontId="4" fillId="0" borderId="11" xfId="1" applyNumberFormat="1" applyFont="1" applyFill="1" applyBorder="1" applyAlignment="1">
      <alignment horizontal="right" vertical="center"/>
    </xf>
    <xf numFmtId="180" fontId="4" fillId="0" borderId="3" xfId="1" applyNumberFormat="1" applyFont="1" applyFill="1" applyBorder="1" applyAlignment="1">
      <alignment horizontal="right" vertical="center"/>
    </xf>
    <xf numFmtId="180" fontId="0" fillId="0" borderId="11" xfId="0" applyNumberFormat="1" applyFill="1" applyBorder="1">
      <alignment vertical="center"/>
    </xf>
    <xf numFmtId="38" fontId="4" fillId="0" borderId="7" xfId="1" applyFont="1" applyFill="1" applyBorder="1" applyAlignment="1">
      <alignment horizontal="distributed" vertical="center"/>
    </xf>
    <xf numFmtId="38" fontId="4" fillId="0" borderId="5" xfId="1" applyFont="1" applyFill="1" applyBorder="1" applyAlignment="1" applyProtection="1">
      <alignment horizontal="right"/>
    </xf>
    <xf numFmtId="180" fontId="12" fillId="0" borderId="2" xfId="0" applyNumberFormat="1" applyFont="1" applyFill="1" applyBorder="1">
      <alignment vertical="center"/>
    </xf>
    <xf numFmtId="180" fontId="11" fillId="0" borderId="2" xfId="0" applyNumberFormat="1" applyFont="1" applyFill="1" applyBorder="1">
      <alignment vertical="center"/>
    </xf>
    <xf numFmtId="180" fontId="5" fillId="0" borderId="7" xfId="1" applyNumberFormat="1" applyFont="1" applyFill="1" applyBorder="1" applyAlignment="1">
      <alignment horizontal="center" vertical="center"/>
    </xf>
    <xf numFmtId="180" fontId="6" fillId="0" borderId="7" xfId="1" applyNumberFormat="1" applyFont="1" applyFill="1" applyBorder="1" applyAlignment="1">
      <alignment horizontal="center" vertical="center"/>
    </xf>
    <xf numFmtId="180" fontId="12" fillId="0" borderId="5" xfId="0" applyNumberFormat="1" applyFont="1" applyFill="1" applyBorder="1">
      <alignment vertical="center"/>
    </xf>
    <xf numFmtId="180" fontId="8" fillId="0" borderId="5" xfId="1" applyNumberFormat="1" applyFont="1" applyFill="1" applyBorder="1" applyAlignment="1">
      <alignment horizontal="right" vertical="center"/>
    </xf>
    <xf numFmtId="180" fontId="4" fillId="0" borderId="5" xfId="1" applyNumberFormat="1" applyFont="1" applyFill="1" applyBorder="1" applyAlignment="1">
      <alignment horizontal="right" vertical="center"/>
    </xf>
    <xf numFmtId="180" fontId="11" fillId="0" borderId="5" xfId="0" applyNumberFormat="1" applyFont="1" applyFill="1" applyBorder="1">
      <alignment vertical="center"/>
    </xf>
    <xf numFmtId="180" fontId="0" fillId="0" borderId="5" xfId="0" applyNumberFormat="1" applyFill="1" applyBorder="1">
      <alignment vertical="center"/>
    </xf>
    <xf numFmtId="180" fontId="4" fillId="0" borderId="4" xfId="1" applyNumberFormat="1" applyFont="1" applyFill="1" applyBorder="1" applyAlignment="1">
      <alignment horizontal="right" vertical="center"/>
    </xf>
    <xf numFmtId="180" fontId="12" fillId="0" borderId="9" xfId="0" applyNumberFormat="1" applyFont="1" applyFill="1" applyBorder="1">
      <alignment vertical="center"/>
    </xf>
    <xf numFmtId="180" fontId="11" fillId="0" borderId="9" xfId="0" applyNumberFormat="1" applyFont="1" applyFill="1" applyBorder="1">
      <alignment vertical="center"/>
    </xf>
    <xf numFmtId="180" fontId="0" fillId="0" borderId="9" xfId="0" applyNumberFormat="1" applyFill="1" applyBorder="1">
      <alignment vertical="center"/>
    </xf>
    <xf numFmtId="38" fontId="4" fillId="0" borderId="4" xfId="1" applyFont="1" applyFill="1" applyBorder="1" applyAlignment="1" applyProtection="1">
      <alignment horizontal="right" vertical="center"/>
      <protection locked="0"/>
    </xf>
    <xf numFmtId="180" fontId="5" fillId="0" borderId="8" xfId="1" applyNumberFormat="1" applyFont="1" applyFill="1" applyBorder="1" applyAlignment="1">
      <alignment horizontal="center" vertical="center"/>
    </xf>
    <xf numFmtId="180" fontId="5" fillId="0" borderId="11" xfId="1" applyNumberFormat="1" applyFont="1" applyFill="1" applyBorder="1" applyAlignment="1">
      <alignment horizontal="center" vertical="center"/>
    </xf>
    <xf numFmtId="38" fontId="4" fillId="0" borderId="11" xfId="1" applyFont="1" applyFill="1" applyBorder="1" applyAlignment="1" applyProtection="1">
      <alignment horizontal="right" vertical="center"/>
      <protection locked="0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12" fillId="0" borderId="9" xfId="1" applyNumberFormat="1" applyFont="1" applyFill="1" applyBorder="1">
      <alignment vertical="center"/>
    </xf>
    <xf numFmtId="176" fontId="12" fillId="0" borderId="2" xfId="1" applyNumberFormat="1" applyFont="1" applyFill="1" applyBorder="1">
      <alignment vertical="center"/>
    </xf>
    <xf numFmtId="176" fontId="12" fillId="0" borderId="5" xfId="1" applyNumberFormat="1" applyFont="1" applyFill="1" applyBorder="1">
      <alignment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 applyProtection="1">
      <alignment horizontal="right" vertical="center"/>
      <protection locked="0"/>
    </xf>
    <xf numFmtId="176" fontId="11" fillId="0" borderId="9" xfId="1" applyNumberFormat="1" applyFont="1" applyFill="1" applyBorder="1">
      <alignment vertical="center"/>
    </xf>
    <xf numFmtId="176" fontId="11" fillId="0" borderId="2" xfId="1" applyNumberFormat="1" applyFont="1" applyFill="1" applyBorder="1">
      <alignment vertical="center"/>
    </xf>
    <xf numFmtId="176" fontId="11" fillId="0" borderId="5" xfId="1" applyNumberFormat="1" applyFont="1" applyFill="1" applyBorder="1">
      <alignment vertical="center"/>
    </xf>
    <xf numFmtId="176" fontId="4" fillId="0" borderId="2" xfId="1" applyNumberFormat="1" applyFont="1" applyFill="1" applyBorder="1" applyAlignment="1" applyProtection="1">
      <alignment horizontal="right" vertical="center"/>
      <protection locked="0"/>
    </xf>
    <xf numFmtId="176" fontId="4" fillId="0" borderId="5" xfId="1" applyNumberFormat="1" applyFont="1" applyFill="1" applyBorder="1" applyAlignment="1" applyProtection="1">
      <alignment horizontal="right" vertical="center"/>
      <protection locked="0"/>
    </xf>
    <xf numFmtId="176" fontId="0" fillId="0" borderId="9" xfId="0" applyNumberFormat="1" applyFill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8" fillId="0" borderId="9" xfId="1" applyNumberFormat="1" applyFont="1" applyFill="1" applyBorder="1" applyAlignment="1" applyProtection="1">
      <alignment horizontal="right" vertical="center"/>
      <protection locked="0"/>
    </xf>
    <xf numFmtId="176" fontId="8" fillId="0" borderId="2" xfId="1" applyNumberFormat="1" applyFont="1" applyFill="1" applyBorder="1" applyAlignment="1" applyProtection="1">
      <alignment horizontal="right" vertical="center"/>
      <protection locked="0"/>
    </xf>
    <xf numFmtId="176" fontId="8" fillId="0" borderId="5" xfId="1" applyNumberFormat="1" applyFont="1" applyFill="1" applyBorder="1" applyAlignment="1" applyProtection="1">
      <alignment horizontal="right" vertical="center"/>
      <protection locked="0"/>
    </xf>
    <xf numFmtId="176" fontId="11" fillId="0" borderId="11" xfId="1" applyNumberFormat="1" applyFont="1" applyFill="1" applyBorder="1">
      <alignment vertical="center"/>
    </xf>
    <xf numFmtId="176" fontId="11" fillId="0" borderId="3" xfId="1" applyNumberFormat="1" applyFont="1" applyFill="1" applyBorder="1">
      <alignment vertical="center"/>
    </xf>
    <xf numFmtId="176" fontId="11" fillId="0" borderId="4" xfId="1" applyNumberFormat="1" applyFont="1" applyFill="1" applyBorder="1">
      <alignment vertical="center"/>
    </xf>
    <xf numFmtId="180" fontId="11" fillId="0" borderId="11" xfId="0" applyNumberFormat="1" applyFont="1" applyFill="1" applyBorder="1">
      <alignment vertical="center"/>
    </xf>
    <xf numFmtId="180" fontId="11" fillId="0" borderId="3" xfId="0" applyNumberFormat="1" applyFont="1" applyFill="1" applyBorder="1">
      <alignment vertical="center"/>
    </xf>
    <xf numFmtId="180" fontId="11" fillId="0" borderId="4" xfId="0" applyNumberFormat="1" applyFont="1" applyFill="1" applyBorder="1">
      <alignment vertical="center"/>
    </xf>
    <xf numFmtId="0" fontId="3" fillId="0" borderId="12" xfId="0" applyFont="1" applyFill="1" applyBorder="1" applyAlignment="1">
      <alignment horizontal="center" vertical="center" shrinkToFit="1"/>
    </xf>
    <xf numFmtId="176" fontId="5" fillId="0" borderId="8" xfId="1" applyNumberFormat="1" applyFont="1" applyFill="1" applyBorder="1" applyAlignment="1">
      <alignment horizontal="center" vertical="center"/>
    </xf>
    <xf numFmtId="176" fontId="0" fillId="0" borderId="11" xfId="0" applyNumberFormat="1" applyFill="1" applyBorder="1" applyAlignment="1">
      <alignment horizontal="center" vertical="center"/>
    </xf>
    <xf numFmtId="180" fontId="4" fillId="0" borderId="8" xfId="1" applyNumberFormat="1" applyFont="1" applyFill="1" applyBorder="1" applyAlignment="1">
      <alignment horizontal="center" vertical="center" shrinkToFit="1"/>
    </xf>
    <xf numFmtId="180" fontId="0" fillId="0" borderId="9" xfId="0" applyNumberFormat="1" applyFill="1" applyBorder="1" applyAlignment="1">
      <alignment horizontal="center" vertical="center"/>
    </xf>
    <xf numFmtId="180" fontId="0" fillId="0" borderId="11" xfId="0" applyNumberForma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distributed" vertical="center"/>
    </xf>
    <xf numFmtId="0" fontId="0" fillId="0" borderId="5" xfId="0" applyFill="1" applyBorder="1" applyAlignment="1">
      <alignment horizontal="distributed" vertical="center"/>
    </xf>
    <xf numFmtId="0" fontId="0" fillId="0" borderId="4" xfId="0" applyFill="1" applyBorder="1" applyAlignment="1">
      <alignment horizontal="distributed"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180" fontId="4" fillId="0" borderId="14" xfId="1" applyNumberFormat="1" applyFont="1" applyFill="1" applyBorder="1" applyAlignment="1">
      <alignment horizontal="center" vertical="center"/>
    </xf>
    <xf numFmtId="180" fontId="4" fillId="0" borderId="6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29</xdr:row>
      <xdr:rowOff>171450</xdr:rowOff>
    </xdr:from>
    <xdr:to>
      <xdr:col>9</xdr:col>
      <xdr:colOff>0</xdr:colOff>
      <xdr:row>31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8391525" y="52863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29</xdr:row>
      <xdr:rowOff>161925</xdr:rowOff>
    </xdr:from>
    <xdr:to>
      <xdr:col>9</xdr:col>
      <xdr:colOff>0</xdr:colOff>
      <xdr:row>30</xdr:row>
      <xdr:rowOff>190500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8391525" y="52768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8391525" y="10591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60</xdr:row>
      <xdr:rowOff>0</xdr:rowOff>
    </xdr:from>
    <xdr:to>
      <xdr:col>9</xdr:col>
      <xdr:colOff>0</xdr:colOff>
      <xdr:row>60</xdr:row>
      <xdr:rowOff>0</xdr:rowOff>
    </xdr:to>
    <xdr:sp macro="" textlink="">
      <xdr:nvSpPr>
        <xdr:cNvPr id="3076" name="Text Box 4"/>
        <xdr:cNvSpPr txBox="1">
          <a:spLocks noChangeArrowheads="1"/>
        </xdr:cNvSpPr>
      </xdr:nvSpPr>
      <xdr:spPr bwMode="auto">
        <a:xfrm>
          <a:off x="8391525" y="10591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56</xdr:row>
      <xdr:rowOff>180975</xdr:rowOff>
    </xdr:from>
    <xdr:to>
      <xdr:col>9</xdr:col>
      <xdr:colOff>0</xdr:colOff>
      <xdr:row>58</xdr:row>
      <xdr:rowOff>9525</xdr:rowOff>
    </xdr:to>
    <xdr:sp macro="" textlink="">
      <xdr:nvSpPr>
        <xdr:cNvPr id="3077" name="Text Box 5"/>
        <xdr:cNvSpPr txBox="1">
          <a:spLocks noChangeArrowheads="1"/>
        </xdr:cNvSpPr>
      </xdr:nvSpPr>
      <xdr:spPr bwMode="auto">
        <a:xfrm>
          <a:off x="8391525" y="10077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56</xdr:row>
      <xdr:rowOff>161925</xdr:rowOff>
    </xdr:from>
    <xdr:to>
      <xdr:col>9</xdr:col>
      <xdr:colOff>0</xdr:colOff>
      <xdr:row>57</xdr:row>
      <xdr:rowOff>190500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8391525" y="100679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391525" y="1381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8391525" y="1381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8391525" y="1381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8391525" y="13811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2"/>
  <sheetViews>
    <sheetView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22" sqref="D22"/>
    </sheetView>
  </sheetViews>
  <sheetFormatPr defaultRowHeight="13.5"/>
  <cols>
    <col min="1" max="1" width="2.125" style="1" customWidth="1"/>
    <col min="2" max="2" width="15.25" style="1" customWidth="1"/>
    <col min="3" max="3" width="13.625" style="1" customWidth="1"/>
    <col min="4" max="5" width="14.25" style="1" customWidth="1"/>
    <col min="6" max="6" width="14.625" style="1" customWidth="1"/>
    <col min="7" max="9" width="12" style="2" customWidth="1"/>
    <col min="10" max="10" width="11" style="2" customWidth="1"/>
    <col min="11" max="11" width="11.5" style="1" hidden="1" customWidth="1"/>
    <col min="12" max="12" width="10.875" style="1" customWidth="1"/>
    <col min="13" max="16384" width="9" style="1"/>
  </cols>
  <sheetData>
    <row r="1" spans="2:12" ht="2.25" customHeight="1"/>
    <row r="2" spans="2:12" ht="33.75" customHeight="1">
      <c r="B2" s="95" t="s">
        <v>111</v>
      </c>
      <c r="C2" s="95"/>
      <c r="D2" s="95"/>
      <c r="E2" s="95"/>
      <c r="F2" s="95"/>
      <c r="G2" s="95"/>
      <c r="H2" s="95"/>
      <c r="I2" s="95"/>
      <c r="J2" s="95"/>
    </row>
    <row r="3" spans="2:12" ht="18" customHeight="1">
      <c r="B3" s="101" t="s">
        <v>90</v>
      </c>
      <c r="C3" s="104" t="s">
        <v>109</v>
      </c>
      <c r="D3" s="104"/>
      <c r="E3" s="104"/>
      <c r="F3" s="105"/>
      <c r="G3" s="106" t="s">
        <v>110</v>
      </c>
      <c r="H3" s="107"/>
      <c r="I3" s="107"/>
      <c r="J3" s="98" t="s">
        <v>112</v>
      </c>
      <c r="K3" s="3"/>
      <c r="L3" s="4"/>
    </row>
    <row r="4" spans="2:12" ht="18" customHeight="1">
      <c r="B4" s="102"/>
      <c r="C4" s="96" t="s">
        <v>79</v>
      </c>
      <c r="D4" s="61" t="s">
        <v>103</v>
      </c>
      <c r="E4" s="61" t="s">
        <v>104</v>
      </c>
      <c r="F4" s="62" t="s">
        <v>105</v>
      </c>
      <c r="G4" s="58" t="s">
        <v>103</v>
      </c>
      <c r="H4" s="5" t="s">
        <v>104</v>
      </c>
      <c r="I4" s="46" t="s">
        <v>105</v>
      </c>
      <c r="J4" s="99"/>
      <c r="K4" s="6"/>
      <c r="L4" s="7"/>
    </row>
    <row r="5" spans="2:12" ht="18" customHeight="1">
      <c r="B5" s="103"/>
      <c r="C5" s="97"/>
      <c r="D5" s="63" t="s">
        <v>106</v>
      </c>
      <c r="E5" s="63" t="s">
        <v>107</v>
      </c>
      <c r="F5" s="64" t="s">
        <v>108</v>
      </c>
      <c r="G5" s="59" t="s">
        <v>106</v>
      </c>
      <c r="H5" s="8" t="s">
        <v>107</v>
      </c>
      <c r="I5" s="9" t="s">
        <v>108</v>
      </c>
      <c r="J5" s="100"/>
      <c r="K5" s="10"/>
      <c r="L5" s="11"/>
    </row>
    <row r="6" spans="2:12" ht="6" customHeight="1">
      <c r="B6" s="42"/>
      <c r="C6" s="65"/>
      <c r="D6" s="66"/>
      <c r="E6" s="66"/>
      <c r="F6" s="67"/>
      <c r="G6" s="12"/>
      <c r="H6" s="13"/>
      <c r="I6" s="47"/>
      <c r="J6" s="12"/>
      <c r="K6" s="14"/>
      <c r="L6" s="15"/>
    </row>
    <row r="7" spans="2:12" s="18" customFormat="1" ht="12.75" customHeight="1">
      <c r="B7" s="31" t="s">
        <v>80</v>
      </c>
      <c r="C7" s="68">
        <v>2098804</v>
      </c>
      <c r="D7" s="69">
        <v>269752</v>
      </c>
      <c r="E7" s="69">
        <v>1186865</v>
      </c>
      <c r="F7" s="70">
        <v>626085</v>
      </c>
      <c r="G7" s="54">
        <v>12.9520209804</v>
      </c>
      <c r="H7" s="44">
        <v>56.9867892766</v>
      </c>
      <c r="I7" s="48">
        <v>30.061189742900002</v>
      </c>
      <c r="J7" s="54">
        <v>48.1859152197</v>
      </c>
      <c r="K7" s="16"/>
      <c r="L7" s="17"/>
    </row>
    <row r="8" spans="2:12" ht="12" customHeight="1">
      <c r="B8" s="33"/>
      <c r="C8" s="71"/>
      <c r="D8" s="72"/>
      <c r="E8" s="72"/>
      <c r="F8" s="73"/>
      <c r="G8" s="19"/>
      <c r="H8" s="20"/>
      <c r="I8" s="49"/>
      <c r="J8" s="19"/>
      <c r="K8" s="21"/>
      <c r="L8" s="22"/>
    </row>
    <row r="9" spans="2:12" ht="13.5" customHeight="1">
      <c r="B9" s="31" t="s">
        <v>91</v>
      </c>
      <c r="C9" s="68">
        <v>1675324</v>
      </c>
      <c r="D9" s="69">
        <v>218302</v>
      </c>
      <c r="E9" s="69">
        <v>957405</v>
      </c>
      <c r="F9" s="70">
        <v>484742</v>
      </c>
      <c r="G9" s="54">
        <v>13.147166820500001</v>
      </c>
      <c r="H9" s="44">
        <v>57.659404173200002</v>
      </c>
      <c r="I9" s="48">
        <v>29.193429006300001</v>
      </c>
      <c r="J9" s="54">
        <v>47.668973572799999</v>
      </c>
      <c r="K9" s="21"/>
      <c r="L9" s="22"/>
    </row>
    <row r="10" spans="2:12" ht="12" customHeight="1">
      <c r="B10" s="33"/>
      <c r="C10" s="71"/>
      <c r="D10" s="72"/>
      <c r="E10" s="72"/>
      <c r="F10" s="73"/>
      <c r="G10" s="19"/>
      <c r="H10" s="20"/>
      <c r="I10" s="49"/>
      <c r="J10" s="19"/>
      <c r="K10" s="21"/>
      <c r="L10" s="22"/>
    </row>
    <row r="11" spans="2:12" ht="13.5" customHeight="1">
      <c r="B11" s="31" t="s">
        <v>92</v>
      </c>
      <c r="C11" s="68">
        <v>423480</v>
      </c>
      <c r="D11" s="69">
        <v>51450</v>
      </c>
      <c r="E11" s="69">
        <v>229460</v>
      </c>
      <c r="F11" s="70">
        <v>141343</v>
      </c>
      <c r="G11" s="54">
        <v>12.184638119800001</v>
      </c>
      <c r="H11" s="44">
        <v>54.341828240399998</v>
      </c>
      <c r="I11" s="48">
        <v>33.473533639800003</v>
      </c>
      <c r="J11" s="54">
        <v>50.218713662200003</v>
      </c>
      <c r="K11" s="21"/>
      <c r="L11" s="22"/>
    </row>
    <row r="12" spans="2:12" ht="13.5" customHeight="1">
      <c r="B12" s="33"/>
      <c r="C12" s="74"/>
      <c r="D12" s="75"/>
      <c r="E12" s="75"/>
      <c r="F12" s="76"/>
      <c r="G12" s="23"/>
      <c r="H12" s="24"/>
      <c r="I12" s="50"/>
      <c r="J12" s="19"/>
      <c r="K12" s="21"/>
      <c r="L12" s="22"/>
    </row>
    <row r="13" spans="2:12" ht="13.5" customHeight="1">
      <c r="B13" s="33" t="s">
        <v>93</v>
      </c>
      <c r="C13" s="74">
        <f>C32+C42+C47+C57</f>
        <v>209016</v>
      </c>
      <c r="D13" s="75">
        <f>D32+D42+D47+D57</f>
        <v>26309</v>
      </c>
      <c r="E13" s="75">
        <f>E32+E42+E47+E57</f>
        <v>118918</v>
      </c>
      <c r="F13" s="76">
        <f>F32+F42+F47+F57</f>
        <v>61912</v>
      </c>
      <c r="G13" s="23">
        <f t="shared" ref="G13:G22" si="0">+D13/K13*100</f>
        <v>12.701133055581035</v>
      </c>
      <c r="H13" s="24">
        <f t="shared" ref="H13:H22" si="1">+E13/K13*100</f>
        <v>57.409758664471688</v>
      </c>
      <c r="I13" s="50">
        <f t="shared" ref="I13:I22" si="2">+F13/K13*100</f>
        <v>29.88910827994728</v>
      </c>
      <c r="J13" s="23"/>
      <c r="K13" s="21">
        <f>SUM(D13:F13)</f>
        <v>207139</v>
      </c>
      <c r="L13" s="22"/>
    </row>
    <row r="14" spans="2:12" ht="13.5" customHeight="1">
      <c r="B14" s="33" t="s">
        <v>94</v>
      </c>
      <c r="C14" s="74">
        <f>C26+C44+C63</f>
        <v>197443</v>
      </c>
      <c r="D14" s="75">
        <f>D26+D44+D63</f>
        <v>25294</v>
      </c>
      <c r="E14" s="75">
        <f>E26+E44+E63</f>
        <v>112713</v>
      </c>
      <c r="F14" s="76">
        <f>F26+F44+F63</f>
        <v>58332</v>
      </c>
      <c r="G14" s="23">
        <f t="shared" si="0"/>
        <v>12.882820020474792</v>
      </c>
      <c r="H14" s="24">
        <f t="shared" si="1"/>
        <v>57.407341384034758</v>
      </c>
      <c r="I14" s="50">
        <f t="shared" si="2"/>
        <v>29.709838595490449</v>
      </c>
      <c r="J14" s="23"/>
      <c r="K14" s="21">
        <f t="shared" ref="K14:K22" si="3">SUM(D14:F14)</f>
        <v>196339</v>
      </c>
      <c r="L14" s="22"/>
    </row>
    <row r="15" spans="2:12" ht="13.5" customHeight="1">
      <c r="B15" s="33" t="s">
        <v>95</v>
      </c>
      <c r="C15" s="74">
        <f>C27+C30+C39+C68</f>
        <v>198475</v>
      </c>
      <c r="D15" s="75">
        <f>D27+D30+D39+D68</f>
        <v>25830</v>
      </c>
      <c r="E15" s="75">
        <f>E27+E30+E39+E68</f>
        <v>110825</v>
      </c>
      <c r="F15" s="76">
        <f>F27+F30+F39+F68</f>
        <v>61113</v>
      </c>
      <c r="G15" s="23">
        <f t="shared" si="0"/>
        <v>13.060758059949032</v>
      </c>
      <c r="H15" s="24">
        <f t="shared" si="1"/>
        <v>56.037882771732541</v>
      </c>
      <c r="I15" s="50">
        <f t="shared" si="2"/>
        <v>30.901359168318432</v>
      </c>
      <c r="J15" s="23"/>
      <c r="K15" s="21">
        <f t="shared" si="3"/>
        <v>197768</v>
      </c>
      <c r="L15" s="22"/>
    </row>
    <row r="16" spans="2:12" ht="13.5" customHeight="1">
      <c r="B16" s="33" t="s">
        <v>96</v>
      </c>
      <c r="C16" s="74">
        <f>C33+C34+C74</f>
        <v>184305</v>
      </c>
      <c r="D16" s="75">
        <f>D33+D34+D74</f>
        <v>25188</v>
      </c>
      <c r="E16" s="75">
        <f>E33+E34+E74</f>
        <v>103933</v>
      </c>
      <c r="F16" s="76">
        <f>F33+F34+F74</f>
        <v>54360</v>
      </c>
      <c r="G16" s="23">
        <f t="shared" si="0"/>
        <v>13.727851930172609</v>
      </c>
      <c r="H16" s="24">
        <f t="shared" si="1"/>
        <v>56.645102217668317</v>
      </c>
      <c r="I16" s="50">
        <f t="shared" si="2"/>
        <v>29.627045852159078</v>
      </c>
      <c r="J16" s="23"/>
      <c r="K16" s="21">
        <f t="shared" si="3"/>
        <v>183481</v>
      </c>
      <c r="L16" s="22"/>
    </row>
    <row r="17" spans="2:12" ht="13.5" customHeight="1">
      <c r="B17" s="33" t="s">
        <v>99</v>
      </c>
      <c r="C17" s="74">
        <f>C28+C84</f>
        <v>162200</v>
      </c>
      <c r="D17" s="75">
        <f>D28+D84</f>
        <v>21657</v>
      </c>
      <c r="E17" s="75">
        <f>E28+E84</f>
        <v>87254</v>
      </c>
      <c r="F17" s="76">
        <f>F28+F84</f>
        <v>52286</v>
      </c>
      <c r="G17" s="23">
        <f t="shared" si="0"/>
        <v>13.435113556703909</v>
      </c>
      <c r="H17" s="24">
        <f t="shared" si="1"/>
        <v>54.128798923056877</v>
      </c>
      <c r="I17" s="50">
        <f t="shared" si="2"/>
        <v>32.436087520239212</v>
      </c>
      <c r="J17" s="23"/>
      <c r="K17" s="21">
        <f t="shared" si="3"/>
        <v>161197</v>
      </c>
      <c r="L17" s="22"/>
    </row>
    <row r="18" spans="2:12" ht="13.5" customHeight="1">
      <c r="B18" s="33" t="s">
        <v>97</v>
      </c>
      <c r="C18" s="74">
        <f>C102</f>
        <v>28399</v>
      </c>
      <c r="D18" s="75">
        <f>D102</f>
        <v>2872</v>
      </c>
      <c r="E18" s="75">
        <f>E102</f>
        <v>14261</v>
      </c>
      <c r="F18" s="76">
        <f>F102</f>
        <v>11205</v>
      </c>
      <c r="G18" s="23">
        <f t="shared" si="0"/>
        <v>10.134801326840286</v>
      </c>
      <c r="H18" s="24">
        <f t="shared" si="1"/>
        <v>50.324652410191263</v>
      </c>
      <c r="I18" s="50">
        <f t="shared" si="2"/>
        <v>39.540546262968448</v>
      </c>
      <c r="J18" s="23"/>
      <c r="K18" s="21">
        <f t="shared" si="3"/>
        <v>28338</v>
      </c>
      <c r="L18" s="22"/>
    </row>
    <row r="19" spans="2:12" ht="13.5" customHeight="1">
      <c r="B19" s="33" t="s">
        <v>98</v>
      </c>
      <c r="C19" s="74">
        <f>C25+C40+C45+C112</f>
        <v>427928</v>
      </c>
      <c r="D19" s="75">
        <f>D25+D40+D45+D112</f>
        <v>55961</v>
      </c>
      <c r="E19" s="75">
        <f>E25+E40+E45+E112</f>
        <v>249783</v>
      </c>
      <c r="F19" s="76">
        <f>F25+F40+F45+F112</f>
        <v>118162</v>
      </c>
      <c r="G19" s="23">
        <f t="shared" si="0"/>
        <v>13.201275754530487</v>
      </c>
      <c r="H19" s="24">
        <f t="shared" si="1"/>
        <v>58.924148278156011</v>
      </c>
      <c r="I19" s="50">
        <f t="shared" si="2"/>
        <v>27.874575967313508</v>
      </c>
      <c r="J19" s="23"/>
      <c r="K19" s="21">
        <f t="shared" si="3"/>
        <v>423906</v>
      </c>
      <c r="L19" s="22"/>
    </row>
    <row r="20" spans="2:12" ht="13.5" customHeight="1">
      <c r="B20" s="33" t="s">
        <v>100</v>
      </c>
      <c r="C20" s="74">
        <f>C37+C120</f>
        <v>59748</v>
      </c>
      <c r="D20" s="75">
        <f>D37+D120</f>
        <v>6738</v>
      </c>
      <c r="E20" s="75">
        <f>E37+E120</f>
        <v>32351</v>
      </c>
      <c r="F20" s="76">
        <f>F37+F120</f>
        <v>20297</v>
      </c>
      <c r="G20" s="23">
        <f t="shared" si="0"/>
        <v>11.346108510423331</v>
      </c>
      <c r="H20" s="24">
        <f t="shared" si="1"/>
        <v>54.47580237766477</v>
      </c>
      <c r="I20" s="50">
        <f t="shared" si="2"/>
        <v>34.178089111911895</v>
      </c>
      <c r="J20" s="23"/>
      <c r="K20" s="21">
        <f t="shared" si="3"/>
        <v>59386</v>
      </c>
      <c r="L20" s="22"/>
    </row>
    <row r="21" spans="2:12" ht="13.5" customHeight="1">
      <c r="B21" s="33" t="s">
        <v>101</v>
      </c>
      <c r="C21" s="74">
        <f>C24+C31+C43+C127+C131+C142</f>
        <v>543424</v>
      </c>
      <c r="D21" s="75">
        <f>D24+D31+D43+D127+D131+D142</f>
        <v>69428</v>
      </c>
      <c r="E21" s="75">
        <f>E24+E31+E43+E127+E131+E142</f>
        <v>308554</v>
      </c>
      <c r="F21" s="76">
        <f>F24+F31+F43+F127+F131+F142</f>
        <v>159469</v>
      </c>
      <c r="G21" s="23">
        <f t="shared" si="0"/>
        <v>12.91801485158647</v>
      </c>
      <c r="H21" s="24">
        <f t="shared" si="1"/>
        <v>57.410629061998208</v>
      </c>
      <c r="I21" s="50">
        <f t="shared" si="2"/>
        <v>29.671356086415319</v>
      </c>
      <c r="J21" s="23"/>
      <c r="K21" s="21">
        <f t="shared" si="3"/>
        <v>537451</v>
      </c>
      <c r="L21" s="22"/>
    </row>
    <row r="22" spans="2:12" ht="13.5" customHeight="1">
      <c r="B22" s="33" t="s">
        <v>102</v>
      </c>
      <c r="C22" s="74">
        <f>C38+C36+C136+C148</f>
        <v>87866</v>
      </c>
      <c r="D22" s="75">
        <f>D38+D36+D136+D148</f>
        <v>10475</v>
      </c>
      <c r="E22" s="75">
        <f>E38+E36+E136+E148</f>
        <v>48273</v>
      </c>
      <c r="F22" s="76">
        <f>F38+F36+F136+F148</f>
        <v>28949</v>
      </c>
      <c r="G22" s="23">
        <f t="shared" si="0"/>
        <v>11.944536301127746</v>
      </c>
      <c r="H22" s="24">
        <f t="shared" si="1"/>
        <v>55.045212493015725</v>
      </c>
      <c r="I22" s="50">
        <f t="shared" si="2"/>
        <v>33.010251205856527</v>
      </c>
      <c r="J22" s="23"/>
      <c r="K22" s="21">
        <f t="shared" si="3"/>
        <v>87697</v>
      </c>
      <c r="L22" s="22"/>
    </row>
    <row r="23" spans="2:12">
      <c r="B23" s="33"/>
      <c r="C23" s="77"/>
      <c r="D23" s="75"/>
      <c r="E23" s="75"/>
      <c r="F23" s="76"/>
      <c r="G23" s="23"/>
      <c r="H23" s="24"/>
      <c r="I23" s="50"/>
      <c r="J23" s="23"/>
      <c r="K23" s="21"/>
      <c r="L23" s="22"/>
    </row>
    <row r="24" spans="2:12">
      <c r="B24" s="30" t="s">
        <v>0</v>
      </c>
      <c r="C24" s="78">
        <v>377598</v>
      </c>
      <c r="D24" s="79">
        <v>49052</v>
      </c>
      <c r="E24" s="79">
        <v>216734</v>
      </c>
      <c r="F24" s="80">
        <v>106007</v>
      </c>
      <c r="G24" s="55">
        <v>13.193362973499999</v>
      </c>
      <c r="H24" s="45">
        <v>58.294265895300001</v>
      </c>
      <c r="I24" s="51">
        <v>28.512371131199998</v>
      </c>
      <c r="J24" s="55">
        <v>47.459057862800002</v>
      </c>
      <c r="K24" s="21"/>
      <c r="L24" s="22"/>
    </row>
    <row r="25" spans="2:12">
      <c r="B25" s="30" t="s">
        <v>81</v>
      </c>
      <c r="C25" s="78">
        <v>243293</v>
      </c>
      <c r="D25" s="79">
        <v>32294</v>
      </c>
      <c r="E25" s="79">
        <v>143259</v>
      </c>
      <c r="F25" s="80">
        <v>64009</v>
      </c>
      <c r="G25" s="55">
        <v>13.4804351274</v>
      </c>
      <c r="H25" s="45">
        <v>59.800385703899998</v>
      </c>
      <c r="I25" s="51">
        <v>26.7191791686</v>
      </c>
      <c r="J25" s="55">
        <v>46.046818777600002</v>
      </c>
      <c r="K25" s="21"/>
      <c r="L25" s="22"/>
    </row>
    <row r="26" spans="2:12">
      <c r="B26" s="30" t="s">
        <v>1</v>
      </c>
      <c r="C26" s="78">
        <v>156827</v>
      </c>
      <c r="D26" s="79">
        <v>20150</v>
      </c>
      <c r="E26" s="79">
        <v>89926</v>
      </c>
      <c r="F26" s="80">
        <v>45685</v>
      </c>
      <c r="G26" s="55">
        <v>12.936486026700001</v>
      </c>
      <c r="H26" s="45">
        <v>57.733322205199997</v>
      </c>
      <c r="I26" s="51">
        <v>29.330191768199999</v>
      </c>
      <c r="J26" s="55">
        <v>47.676700200900001</v>
      </c>
      <c r="K26" s="25"/>
      <c r="L26" s="26"/>
    </row>
    <row r="27" spans="2:12">
      <c r="B27" s="30" t="s">
        <v>2</v>
      </c>
      <c r="C27" s="78">
        <v>50128</v>
      </c>
      <c r="D27" s="79">
        <v>6327</v>
      </c>
      <c r="E27" s="79">
        <v>27331</v>
      </c>
      <c r="F27" s="80">
        <v>16181</v>
      </c>
      <c r="G27" s="55">
        <v>12.694877505599999</v>
      </c>
      <c r="H27" s="45">
        <v>54.838580228300003</v>
      </c>
      <c r="I27" s="51">
        <v>32.466542266099999</v>
      </c>
      <c r="J27" s="55">
        <v>49.005287024200001</v>
      </c>
      <c r="K27" s="21"/>
      <c r="L27" s="22"/>
    </row>
    <row r="28" spans="2:12">
      <c r="B28" s="30" t="s">
        <v>3</v>
      </c>
      <c r="C28" s="78">
        <v>101581</v>
      </c>
      <c r="D28" s="79">
        <v>13609</v>
      </c>
      <c r="E28" s="79">
        <v>55546</v>
      </c>
      <c r="F28" s="80">
        <v>31447</v>
      </c>
      <c r="G28" s="55">
        <v>13.5275640643</v>
      </c>
      <c r="H28" s="45">
        <v>55.213614043500002</v>
      </c>
      <c r="I28" s="51">
        <v>31.2588218922</v>
      </c>
      <c r="J28" s="55">
        <v>48.687839208</v>
      </c>
      <c r="K28" s="25"/>
      <c r="L28" s="26"/>
    </row>
    <row r="29" spans="2:12">
      <c r="B29" s="30"/>
      <c r="C29" s="77"/>
      <c r="D29" s="81"/>
      <c r="E29" s="81"/>
      <c r="F29" s="82"/>
      <c r="G29" s="23"/>
      <c r="H29" s="24"/>
      <c r="I29" s="50"/>
      <c r="J29" s="23"/>
      <c r="K29" s="21"/>
      <c r="L29" s="22"/>
    </row>
    <row r="30" spans="2:12">
      <c r="B30" s="33" t="s">
        <v>4</v>
      </c>
      <c r="C30" s="78">
        <v>50140</v>
      </c>
      <c r="D30" s="79">
        <v>6589</v>
      </c>
      <c r="E30" s="79">
        <v>28805</v>
      </c>
      <c r="F30" s="80">
        <v>14543</v>
      </c>
      <c r="G30" s="55">
        <v>13.1946252278</v>
      </c>
      <c r="H30" s="45">
        <v>57.682680177000002</v>
      </c>
      <c r="I30" s="51">
        <v>29.122694595199999</v>
      </c>
      <c r="J30" s="55">
        <v>47.295402206799999</v>
      </c>
      <c r="K30" s="21"/>
      <c r="L30" s="22"/>
    </row>
    <row r="31" spans="2:12">
      <c r="B31" s="30" t="s">
        <v>5</v>
      </c>
      <c r="C31" s="78">
        <v>50725</v>
      </c>
      <c r="D31" s="79">
        <v>6622</v>
      </c>
      <c r="E31" s="79">
        <v>28654</v>
      </c>
      <c r="F31" s="80">
        <v>15369</v>
      </c>
      <c r="G31" s="55">
        <v>13.0753282654</v>
      </c>
      <c r="H31" s="45">
        <v>56.578141968600001</v>
      </c>
      <c r="I31" s="51">
        <v>30.346529766</v>
      </c>
      <c r="J31" s="55">
        <v>48.198311778099999</v>
      </c>
      <c r="K31" s="21"/>
      <c r="L31" s="22"/>
    </row>
    <row r="32" spans="2:12">
      <c r="B32" s="30" t="s">
        <v>6</v>
      </c>
      <c r="C32" s="78">
        <v>42512</v>
      </c>
      <c r="D32" s="79">
        <v>5371</v>
      </c>
      <c r="E32" s="79">
        <v>24099</v>
      </c>
      <c r="F32" s="80">
        <v>12857</v>
      </c>
      <c r="G32" s="55">
        <v>12.689299974000001</v>
      </c>
      <c r="H32" s="45">
        <v>56.935289531499997</v>
      </c>
      <c r="I32" s="51">
        <v>30.375410494499999</v>
      </c>
      <c r="J32" s="55">
        <v>48.526153518999998</v>
      </c>
      <c r="K32" s="21"/>
      <c r="L32" s="22"/>
    </row>
    <row r="33" spans="2:12">
      <c r="B33" s="30" t="s">
        <v>7</v>
      </c>
      <c r="C33" s="78">
        <v>68271</v>
      </c>
      <c r="D33" s="79">
        <v>9226</v>
      </c>
      <c r="E33" s="79">
        <v>38149</v>
      </c>
      <c r="F33" s="80">
        <v>20421</v>
      </c>
      <c r="G33" s="55">
        <v>13.608472476299999</v>
      </c>
      <c r="H33" s="45">
        <v>56.270281432499999</v>
      </c>
      <c r="I33" s="51">
        <v>30.1212460912</v>
      </c>
      <c r="J33" s="55">
        <v>48.197843530599997</v>
      </c>
      <c r="K33" s="21"/>
      <c r="L33" s="22"/>
    </row>
    <row r="34" spans="2:12">
      <c r="B34" s="30" t="s">
        <v>82</v>
      </c>
      <c r="C34" s="78">
        <v>32759</v>
      </c>
      <c r="D34" s="79">
        <v>4490</v>
      </c>
      <c r="E34" s="79">
        <v>18573</v>
      </c>
      <c r="F34" s="80">
        <v>9564</v>
      </c>
      <c r="G34" s="55">
        <v>13.7616084838</v>
      </c>
      <c r="H34" s="45">
        <v>56.925245961900004</v>
      </c>
      <c r="I34" s="51">
        <v>29.3131455543</v>
      </c>
      <c r="J34" s="55">
        <v>47.657722132000004</v>
      </c>
      <c r="K34" s="25"/>
      <c r="L34" s="26"/>
    </row>
    <row r="35" spans="2:12">
      <c r="B35" s="30"/>
      <c r="C35" s="77"/>
      <c r="D35" s="81"/>
      <c r="E35" s="81"/>
      <c r="F35" s="82"/>
      <c r="G35" s="23"/>
      <c r="H35" s="24"/>
      <c r="I35" s="50"/>
      <c r="J35" s="23"/>
      <c r="K35" s="25"/>
      <c r="L35" s="26"/>
    </row>
    <row r="36" spans="2:12">
      <c r="B36" s="30" t="s">
        <v>8</v>
      </c>
      <c r="C36" s="78">
        <v>43909</v>
      </c>
      <c r="D36" s="79">
        <v>5770</v>
      </c>
      <c r="E36" s="79">
        <v>25155</v>
      </c>
      <c r="F36" s="80">
        <v>12910</v>
      </c>
      <c r="G36" s="55">
        <v>13.162997604699999</v>
      </c>
      <c r="H36" s="45">
        <v>57.385650735699997</v>
      </c>
      <c r="I36" s="51">
        <v>29.4513516596</v>
      </c>
      <c r="J36" s="55">
        <v>48.073400250900001</v>
      </c>
      <c r="K36" s="21"/>
      <c r="L36" s="22"/>
    </row>
    <row r="37" spans="2:12">
      <c r="B37" s="30" t="s">
        <v>9</v>
      </c>
      <c r="C37" s="78">
        <v>28041</v>
      </c>
      <c r="D37" s="79">
        <v>3030</v>
      </c>
      <c r="E37" s="79">
        <v>14900</v>
      </c>
      <c r="F37" s="80">
        <v>9766</v>
      </c>
      <c r="G37" s="55">
        <v>10.9402079723</v>
      </c>
      <c r="H37" s="45">
        <v>53.798382437900003</v>
      </c>
      <c r="I37" s="51">
        <v>35.261409589800003</v>
      </c>
      <c r="J37" s="55">
        <v>51.385218082000002</v>
      </c>
      <c r="K37" s="21"/>
      <c r="L37" s="22"/>
    </row>
    <row r="38" spans="2:12">
      <c r="B38" s="30" t="s">
        <v>10</v>
      </c>
      <c r="C38" s="78">
        <v>21438</v>
      </c>
      <c r="D38" s="79">
        <v>2406</v>
      </c>
      <c r="E38" s="79">
        <v>11543</v>
      </c>
      <c r="F38" s="80">
        <v>7426</v>
      </c>
      <c r="G38" s="55">
        <v>11.256140350900001</v>
      </c>
      <c r="H38" s="45">
        <v>54.002339181300002</v>
      </c>
      <c r="I38" s="51">
        <v>34.741520467800001</v>
      </c>
      <c r="J38" s="55">
        <v>51.369333333299998</v>
      </c>
      <c r="K38" s="21"/>
      <c r="L38" s="22"/>
    </row>
    <row r="39" spans="2:12">
      <c r="B39" s="30" t="s">
        <v>11</v>
      </c>
      <c r="C39" s="78">
        <v>55912</v>
      </c>
      <c r="D39" s="79">
        <v>7752</v>
      </c>
      <c r="E39" s="79">
        <v>32204</v>
      </c>
      <c r="F39" s="80">
        <v>15808</v>
      </c>
      <c r="G39" s="55">
        <v>13.9014417904</v>
      </c>
      <c r="H39" s="45">
        <v>57.750520048799999</v>
      </c>
      <c r="I39" s="51">
        <v>28.348038160800002</v>
      </c>
      <c r="J39" s="55">
        <v>46.790581737300002</v>
      </c>
      <c r="K39" s="21"/>
      <c r="L39" s="22"/>
    </row>
    <row r="40" spans="2:12">
      <c r="B40" s="30" t="s">
        <v>12</v>
      </c>
      <c r="C40" s="78">
        <v>67135</v>
      </c>
      <c r="D40" s="79">
        <v>8692</v>
      </c>
      <c r="E40" s="79">
        <v>40175</v>
      </c>
      <c r="F40" s="80">
        <v>18203</v>
      </c>
      <c r="G40" s="55">
        <v>12.959594453599999</v>
      </c>
      <c r="H40" s="45">
        <v>59.900104368599997</v>
      </c>
      <c r="I40" s="51">
        <v>27.1403011779</v>
      </c>
      <c r="J40" s="55">
        <v>46.631608767000003</v>
      </c>
      <c r="K40" s="21"/>
      <c r="L40" s="22"/>
    </row>
    <row r="41" spans="2:12">
      <c r="B41" s="30"/>
      <c r="C41" s="83"/>
      <c r="D41" s="81"/>
      <c r="E41" s="81"/>
      <c r="F41" s="82"/>
      <c r="G41" s="23"/>
      <c r="H41" s="24"/>
      <c r="I41" s="50"/>
      <c r="J41" s="23"/>
      <c r="K41" s="21"/>
      <c r="L41" s="22"/>
    </row>
    <row r="42" spans="2:12">
      <c r="B42" s="30" t="s">
        <v>13</v>
      </c>
      <c r="C42" s="78">
        <v>99368</v>
      </c>
      <c r="D42" s="79">
        <v>13121</v>
      </c>
      <c r="E42" s="79">
        <v>56755</v>
      </c>
      <c r="F42" s="80">
        <v>28506</v>
      </c>
      <c r="G42" s="55">
        <v>13.336789250100001</v>
      </c>
      <c r="H42" s="45">
        <v>57.688398284199998</v>
      </c>
      <c r="I42" s="51">
        <v>28.974812465700001</v>
      </c>
      <c r="J42" s="55">
        <v>47.740846902900003</v>
      </c>
      <c r="K42" s="21"/>
      <c r="L42" s="22"/>
    </row>
    <row r="43" spans="2:12" s="18" customFormat="1">
      <c r="B43" s="30" t="s">
        <v>84</v>
      </c>
      <c r="C43" s="78">
        <v>60298</v>
      </c>
      <c r="D43" s="79">
        <v>7428</v>
      </c>
      <c r="E43" s="79">
        <v>33934</v>
      </c>
      <c r="F43" s="80">
        <v>18912</v>
      </c>
      <c r="G43" s="55">
        <v>12.323721670999999</v>
      </c>
      <c r="H43" s="45">
        <v>56.299565318399999</v>
      </c>
      <c r="I43" s="51">
        <v>31.3767130106</v>
      </c>
      <c r="J43" s="55">
        <v>48.937452301199997</v>
      </c>
      <c r="K43" s="27"/>
      <c r="L43" s="28"/>
    </row>
    <row r="44" spans="2:12" ht="12.75" customHeight="1">
      <c r="B44" s="33" t="s">
        <v>85</v>
      </c>
      <c r="C44" s="78">
        <v>30107</v>
      </c>
      <c r="D44" s="79">
        <v>4018</v>
      </c>
      <c r="E44" s="79">
        <v>17380</v>
      </c>
      <c r="F44" s="80">
        <v>8705</v>
      </c>
      <c r="G44" s="55">
        <v>13.347506893</v>
      </c>
      <c r="H44" s="45">
        <v>57.735109457500002</v>
      </c>
      <c r="I44" s="51">
        <v>28.9173836495</v>
      </c>
      <c r="J44" s="55">
        <v>47.782064910499997</v>
      </c>
      <c r="K44" s="21"/>
      <c r="L44" s="26"/>
    </row>
    <row r="45" spans="2:12">
      <c r="B45" s="33" t="s">
        <v>86</v>
      </c>
      <c r="C45" s="78">
        <v>95282</v>
      </c>
      <c r="D45" s="79">
        <v>12355</v>
      </c>
      <c r="E45" s="79">
        <v>54283</v>
      </c>
      <c r="F45" s="80">
        <v>28423</v>
      </c>
      <c r="G45" s="55">
        <v>12.996917768599999</v>
      </c>
      <c r="H45" s="45">
        <v>57.103333648899998</v>
      </c>
      <c r="I45" s="51">
        <v>29.899748582499999</v>
      </c>
      <c r="J45" s="55">
        <v>48.177102071299998</v>
      </c>
      <c r="K45" s="25"/>
      <c r="L45" s="26"/>
    </row>
    <row r="46" spans="2:12">
      <c r="B46" s="30"/>
      <c r="C46" s="77"/>
      <c r="D46" s="84"/>
      <c r="E46" s="84"/>
      <c r="F46" s="85"/>
      <c r="G46" s="56"/>
      <c r="H46" s="29"/>
      <c r="I46" s="52"/>
      <c r="J46" s="56"/>
      <c r="K46" s="21"/>
      <c r="L46" s="22"/>
    </row>
    <row r="47" spans="2:12">
      <c r="B47" s="34" t="s">
        <v>14</v>
      </c>
      <c r="C47" s="68">
        <v>25693</v>
      </c>
      <c r="D47" s="69">
        <v>2739</v>
      </c>
      <c r="E47" s="69">
        <v>14327</v>
      </c>
      <c r="F47" s="70">
        <v>8625</v>
      </c>
      <c r="G47" s="54">
        <v>10.661321085200001</v>
      </c>
      <c r="H47" s="44">
        <v>55.766610875399998</v>
      </c>
      <c r="I47" s="48">
        <v>33.572068039400001</v>
      </c>
      <c r="J47" s="54">
        <v>50.780759799199998</v>
      </c>
      <c r="K47" s="25"/>
      <c r="L47" s="26"/>
    </row>
    <row r="48" spans="2:12">
      <c r="B48" s="30"/>
      <c r="C48" s="77"/>
      <c r="D48" s="81"/>
      <c r="E48" s="81"/>
      <c r="F48" s="82"/>
      <c r="G48" s="23"/>
      <c r="H48" s="24"/>
      <c r="I48" s="50"/>
      <c r="J48" s="23"/>
      <c r="K48" s="25"/>
      <c r="L48" s="26"/>
    </row>
    <row r="49" spans="2:12">
      <c r="B49" s="30" t="s">
        <v>83</v>
      </c>
      <c r="C49" s="78">
        <v>4713</v>
      </c>
      <c r="D49" s="79">
        <v>443</v>
      </c>
      <c r="E49" s="79">
        <v>2429</v>
      </c>
      <c r="F49" s="80">
        <v>1841</v>
      </c>
      <c r="G49" s="55">
        <v>9.3995332059999992</v>
      </c>
      <c r="H49" s="45">
        <v>51.538298323799999</v>
      </c>
      <c r="I49" s="51">
        <v>39.0621684702</v>
      </c>
      <c r="J49" s="55">
        <v>54.030023339700001</v>
      </c>
      <c r="K49" s="25"/>
      <c r="L49" s="26"/>
    </row>
    <row r="50" spans="2:12">
      <c r="B50" s="30" t="s">
        <v>87</v>
      </c>
      <c r="C50" s="78">
        <v>11186</v>
      </c>
      <c r="D50" s="79">
        <v>1202</v>
      </c>
      <c r="E50" s="79">
        <v>6032</v>
      </c>
      <c r="F50" s="80">
        <v>3951</v>
      </c>
      <c r="G50" s="55">
        <v>10.7465355387</v>
      </c>
      <c r="H50" s="45">
        <v>53.929369691600002</v>
      </c>
      <c r="I50" s="51">
        <v>35.324094769799999</v>
      </c>
      <c r="J50" s="55">
        <v>52.155073759499999</v>
      </c>
      <c r="K50" s="25"/>
      <c r="L50" s="26"/>
    </row>
    <row r="51" spans="2:12">
      <c r="B51" s="30" t="s">
        <v>15</v>
      </c>
      <c r="C51" s="78">
        <v>4607</v>
      </c>
      <c r="D51" s="79">
        <v>505</v>
      </c>
      <c r="E51" s="79">
        <v>2950</v>
      </c>
      <c r="F51" s="80">
        <v>1151</v>
      </c>
      <c r="G51" s="55">
        <v>10.963960052099999</v>
      </c>
      <c r="H51" s="45">
        <v>64.046895353899998</v>
      </c>
      <c r="I51" s="51">
        <v>24.989144593999999</v>
      </c>
      <c r="J51" s="55">
        <v>45.368432479399999</v>
      </c>
      <c r="K51" s="21"/>
      <c r="L51" s="22"/>
    </row>
    <row r="52" spans="2:12" s="18" customFormat="1">
      <c r="B52" s="30" t="s">
        <v>16</v>
      </c>
      <c r="C52" s="78">
        <v>3408</v>
      </c>
      <c r="D52" s="79">
        <v>388</v>
      </c>
      <c r="E52" s="79">
        <v>2059</v>
      </c>
      <c r="F52" s="80">
        <v>961</v>
      </c>
      <c r="G52" s="55">
        <v>11.384976525800001</v>
      </c>
      <c r="H52" s="45">
        <v>60.416666666700003</v>
      </c>
      <c r="I52" s="51">
        <v>28.198356807500002</v>
      </c>
      <c r="J52" s="55">
        <v>47.351819248799998</v>
      </c>
      <c r="K52" s="16"/>
      <c r="L52" s="17"/>
    </row>
    <row r="53" spans="2:12">
      <c r="B53" s="33" t="s">
        <v>17</v>
      </c>
      <c r="C53" s="78">
        <v>1005</v>
      </c>
      <c r="D53" s="79">
        <v>112</v>
      </c>
      <c r="E53" s="79">
        <v>476</v>
      </c>
      <c r="F53" s="80">
        <v>417</v>
      </c>
      <c r="G53" s="55">
        <v>11.144278607</v>
      </c>
      <c r="H53" s="45">
        <v>47.363184079600003</v>
      </c>
      <c r="I53" s="51">
        <v>41.4925373134</v>
      </c>
      <c r="J53" s="55">
        <v>54.314925373100003</v>
      </c>
      <c r="K53" s="21"/>
      <c r="L53" s="22"/>
    </row>
    <row r="54" spans="2:12">
      <c r="B54" s="33"/>
      <c r="C54" s="77"/>
      <c r="D54" s="81"/>
      <c r="E54" s="81"/>
      <c r="F54" s="82"/>
      <c r="G54" s="23"/>
      <c r="H54" s="24"/>
      <c r="I54" s="50"/>
      <c r="J54" s="23"/>
      <c r="K54" s="25"/>
      <c r="L54" s="26"/>
    </row>
    <row r="55" spans="2:12">
      <c r="B55" s="30" t="s">
        <v>18</v>
      </c>
      <c r="C55" s="78">
        <v>774</v>
      </c>
      <c r="D55" s="79">
        <v>89</v>
      </c>
      <c r="E55" s="79">
        <v>381</v>
      </c>
      <c r="F55" s="80">
        <v>304</v>
      </c>
      <c r="G55" s="55">
        <v>11.4987080103</v>
      </c>
      <c r="H55" s="45">
        <v>49.224806201600003</v>
      </c>
      <c r="I55" s="51">
        <v>39.276485788099997</v>
      </c>
      <c r="J55" s="55">
        <v>53.8527131783</v>
      </c>
      <c r="K55" s="25"/>
      <c r="L55" s="22"/>
    </row>
    <row r="56" spans="2:12">
      <c r="B56" s="30"/>
      <c r="C56" s="77"/>
      <c r="D56" s="81"/>
      <c r="E56" s="81"/>
      <c r="F56" s="82"/>
      <c r="G56" s="23"/>
      <c r="H56" s="24"/>
      <c r="I56" s="50"/>
      <c r="J56" s="23"/>
      <c r="K56" s="21"/>
      <c r="L56" s="22"/>
    </row>
    <row r="57" spans="2:12">
      <c r="B57" s="34" t="s">
        <v>19</v>
      </c>
      <c r="C57" s="68">
        <v>41443</v>
      </c>
      <c r="D57" s="69">
        <v>5078</v>
      </c>
      <c r="E57" s="69">
        <v>23737</v>
      </c>
      <c r="F57" s="70">
        <v>11924</v>
      </c>
      <c r="G57" s="54">
        <v>12.4647144014</v>
      </c>
      <c r="H57" s="44">
        <v>58.266035003299997</v>
      </c>
      <c r="I57" s="48">
        <v>29.269250595300001</v>
      </c>
      <c r="J57" s="54">
        <v>48.266194555600002</v>
      </c>
      <c r="K57" s="21"/>
      <c r="L57" s="22"/>
    </row>
    <row r="58" spans="2:12" s="18" customFormat="1">
      <c r="B58" s="30"/>
      <c r="C58" s="86"/>
      <c r="D58" s="87"/>
      <c r="E58" s="87"/>
      <c r="F58" s="88"/>
      <c r="G58" s="19"/>
      <c r="H58" s="20"/>
      <c r="I58" s="49"/>
      <c r="J58" s="23"/>
      <c r="K58" s="16"/>
      <c r="L58" s="17"/>
    </row>
    <row r="59" spans="2:12">
      <c r="B59" s="33" t="s">
        <v>20</v>
      </c>
      <c r="C59" s="78">
        <v>18994</v>
      </c>
      <c r="D59" s="79">
        <v>2229</v>
      </c>
      <c r="E59" s="79">
        <v>10772</v>
      </c>
      <c r="F59" s="80">
        <v>5610</v>
      </c>
      <c r="G59" s="55">
        <v>11.9767879211</v>
      </c>
      <c r="H59" s="45">
        <v>57.879748535799997</v>
      </c>
      <c r="I59" s="51">
        <v>30.143463543100001</v>
      </c>
      <c r="J59" s="55">
        <v>48.775858363300003</v>
      </c>
      <c r="K59" s="21"/>
      <c r="L59" s="22"/>
    </row>
    <row r="60" spans="2:12">
      <c r="B60" s="33" t="s">
        <v>21</v>
      </c>
      <c r="C60" s="78">
        <v>15184</v>
      </c>
      <c r="D60" s="79">
        <v>2062</v>
      </c>
      <c r="E60" s="79">
        <v>8927</v>
      </c>
      <c r="F60" s="80">
        <v>3874</v>
      </c>
      <c r="G60" s="55">
        <v>13.873376841800001</v>
      </c>
      <c r="H60" s="45">
        <v>60.061898674600002</v>
      </c>
      <c r="I60" s="51">
        <v>26.064724483599999</v>
      </c>
      <c r="J60" s="55">
        <v>46.342292942199997</v>
      </c>
      <c r="K60" s="25"/>
      <c r="L60" s="26"/>
    </row>
    <row r="61" spans="2:12">
      <c r="B61" s="30" t="s">
        <v>22</v>
      </c>
      <c r="C61" s="78">
        <v>7265</v>
      </c>
      <c r="D61" s="79">
        <v>787</v>
      </c>
      <c r="E61" s="79">
        <v>4038</v>
      </c>
      <c r="F61" s="80">
        <v>2440</v>
      </c>
      <c r="G61" s="55">
        <v>10.8327598073</v>
      </c>
      <c r="H61" s="45">
        <v>55.581555402600003</v>
      </c>
      <c r="I61" s="51">
        <v>33.585684790099997</v>
      </c>
      <c r="J61" s="55">
        <v>50.896558843800001</v>
      </c>
      <c r="K61" s="21"/>
      <c r="L61" s="22"/>
    </row>
    <row r="62" spans="2:12">
      <c r="B62" s="30"/>
      <c r="C62" s="77"/>
      <c r="D62" s="81"/>
      <c r="E62" s="81"/>
      <c r="F62" s="82"/>
      <c r="G62" s="23"/>
      <c r="H62" s="24"/>
      <c r="I62" s="50"/>
      <c r="J62" s="23"/>
      <c r="K62" s="25"/>
      <c r="L62" s="26"/>
    </row>
    <row r="63" spans="2:12">
      <c r="B63" s="34" t="s">
        <v>23</v>
      </c>
      <c r="C63" s="68">
        <v>10509</v>
      </c>
      <c r="D63" s="69">
        <v>1126</v>
      </c>
      <c r="E63" s="69">
        <v>5407</v>
      </c>
      <c r="F63" s="70">
        <v>3942</v>
      </c>
      <c r="G63" s="54">
        <v>10.749403341300001</v>
      </c>
      <c r="H63" s="44">
        <v>51.618138424800001</v>
      </c>
      <c r="I63" s="48">
        <v>37.632458233900003</v>
      </c>
      <c r="J63" s="54">
        <v>52.915369928399997</v>
      </c>
      <c r="K63" s="25"/>
      <c r="L63" s="26"/>
    </row>
    <row r="64" spans="2:12">
      <c r="B64" s="30"/>
      <c r="C64" s="77"/>
      <c r="D64" s="81"/>
      <c r="E64" s="81"/>
      <c r="F64" s="82"/>
      <c r="G64" s="23"/>
      <c r="H64" s="24"/>
      <c r="I64" s="50"/>
      <c r="J64" s="23"/>
      <c r="K64" s="25"/>
      <c r="L64" s="26"/>
    </row>
    <row r="65" spans="2:12">
      <c r="B65" s="30" t="s">
        <v>88</v>
      </c>
      <c r="C65" s="78">
        <v>6166</v>
      </c>
      <c r="D65" s="79">
        <v>624</v>
      </c>
      <c r="E65" s="79">
        <v>3173</v>
      </c>
      <c r="F65" s="80">
        <v>2344</v>
      </c>
      <c r="G65" s="55">
        <v>10.161211529099999</v>
      </c>
      <c r="H65" s="45">
        <v>51.6691092656</v>
      </c>
      <c r="I65" s="51">
        <v>38.1696792053</v>
      </c>
      <c r="J65" s="55">
        <v>53.505699397500003</v>
      </c>
      <c r="K65" s="21"/>
      <c r="L65" s="22"/>
    </row>
    <row r="66" spans="2:12" s="18" customFormat="1">
      <c r="B66" s="30" t="s">
        <v>24</v>
      </c>
      <c r="C66" s="78">
        <v>4343</v>
      </c>
      <c r="D66" s="79">
        <v>502</v>
      </c>
      <c r="E66" s="79">
        <v>2234</v>
      </c>
      <c r="F66" s="80">
        <v>1598</v>
      </c>
      <c r="G66" s="55">
        <v>11.582833410199999</v>
      </c>
      <c r="H66" s="45">
        <v>51.545916012900001</v>
      </c>
      <c r="I66" s="51">
        <v>36.871250576800001</v>
      </c>
      <c r="J66" s="55">
        <v>52.0789109368</v>
      </c>
      <c r="K66" s="16"/>
      <c r="L66" s="17"/>
    </row>
    <row r="67" spans="2:12">
      <c r="B67" s="31"/>
      <c r="C67" s="77"/>
      <c r="D67" s="81"/>
      <c r="E67" s="81"/>
      <c r="F67" s="82"/>
      <c r="G67" s="23"/>
      <c r="H67" s="24"/>
      <c r="I67" s="50"/>
      <c r="J67" s="23"/>
      <c r="K67" s="21"/>
      <c r="L67" s="22"/>
    </row>
    <row r="68" spans="2:12">
      <c r="B68" s="31" t="s">
        <v>25</v>
      </c>
      <c r="C68" s="68">
        <v>42295</v>
      </c>
      <c r="D68" s="69">
        <v>5162</v>
      </c>
      <c r="E68" s="69">
        <v>22485</v>
      </c>
      <c r="F68" s="70">
        <v>14581</v>
      </c>
      <c r="G68" s="54">
        <v>12.2241166998</v>
      </c>
      <c r="H68" s="44">
        <v>53.246660983200002</v>
      </c>
      <c r="I68" s="48">
        <v>34.529222316899997</v>
      </c>
      <c r="J68" s="54">
        <v>50.561333712200003</v>
      </c>
      <c r="K68" s="25"/>
      <c r="L68" s="26"/>
    </row>
    <row r="69" spans="2:12">
      <c r="B69" s="30"/>
      <c r="C69" s="77"/>
      <c r="D69" s="81"/>
      <c r="E69" s="81"/>
      <c r="F69" s="82"/>
      <c r="G69" s="23"/>
      <c r="H69" s="24"/>
      <c r="I69" s="50"/>
      <c r="J69" s="23"/>
      <c r="K69" s="21"/>
      <c r="L69" s="22"/>
    </row>
    <row r="70" spans="2:12">
      <c r="B70" s="30" t="s">
        <v>26</v>
      </c>
      <c r="C70" s="78">
        <v>20236</v>
      </c>
      <c r="D70" s="79">
        <v>2383</v>
      </c>
      <c r="E70" s="79">
        <v>10558</v>
      </c>
      <c r="F70" s="80">
        <v>7262</v>
      </c>
      <c r="G70" s="55">
        <v>11.795277928999999</v>
      </c>
      <c r="H70" s="45">
        <v>52.259565411099999</v>
      </c>
      <c r="I70" s="51">
        <v>35.9451566599</v>
      </c>
      <c r="J70" s="55">
        <v>50.9231054794</v>
      </c>
      <c r="K70" s="21"/>
      <c r="L70" s="22"/>
    </row>
    <row r="71" spans="2:12">
      <c r="B71" s="30" t="s">
        <v>27</v>
      </c>
      <c r="C71" s="78">
        <v>14493</v>
      </c>
      <c r="D71" s="79">
        <v>1803</v>
      </c>
      <c r="E71" s="79">
        <v>7786</v>
      </c>
      <c r="F71" s="80">
        <v>4871</v>
      </c>
      <c r="G71" s="55">
        <v>12.468879668</v>
      </c>
      <c r="H71" s="45">
        <v>53.845089903199998</v>
      </c>
      <c r="I71" s="51">
        <v>33.686030428800002</v>
      </c>
      <c r="J71" s="55">
        <v>50.356431535299997</v>
      </c>
      <c r="K71" s="21"/>
      <c r="L71" s="22"/>
    </row>
    <row r="72" spans="2:12" s="18" customFormat="1">
      <c r="B72" s="30" t="s">
        <v>28</v>
      </c>
      <c r="C72" s="78">
        <v>7566</v>
      </c>
      <c r="D72" s="79">
        <v>976</v>
      </c>
      <c r="E72" s="79">
        <v>4141</v>
      </c>
      <c r="F72" s="80">
        <v>2448</v>
      </c>
      <c r="G72" s="55">
        <v>12.9015201586</v>
      </c>
      <c r="H72" s="45">
        <v>54.738929279600001</v>
      </c>
      <c r="I72" s="51">
        <v>32.359550561799999</v>
      </c>
      <c r="J72" s="55">
        <v>49.986847323200003</v>
      </c>
      <c r="K72" s="16"/>
      <c r="L72" s="17"/>
    </row>
    <row r="73" spans="2:12">
      <c r="B73" s="31"/>
      <c r="C73" s="77"/>
      <c r="D73" s="81"/>
      <c r="E73" s="81"/>
      <c r="F73" s="82"/>
      <c r="G73" s="23"/>
      <c r="H73" s="24"/>
      <c r="I73" s="50"/>
      <c r="J73" s="23"/>
      <c r="K73" s="21"/>
      <c r="L73" s="22"/>
    </row>
    <row r="74" spans="2:12">
      <c r="B74" s="31" t="s">
        <v>29</v>
      </c>
      <c r="C74" s="68">
        <v>83275</v>
      </c>
      <c r="D74" s="69">
        <v>11472</v>
      </c>
      <c r="E74" s="69">
        <v>47211</v>
      </c>
      <c r="F74" s="70">
        <v>24375</v>
      </c>
      <c r="G74" s="54">
        <v>13.8120349635</v>
      </c>
      <c r="H74" s="44">
        <v>56.841002672800002</v>
      </c>
      <c r="I74" s="48">
        <v>29.346962363599999</v>
      </c>
      <c r="J74" s="54">
        <v>47.500120397800004</v>
      </c>
      <c r="K74" s="25"/>
      <c r="L74" s="26"/>
    </row>
    <row r="75" spans="2:12">
      <c r="B75" s="30"/>
      <c r="C75" s="77"/>
      <c r="D75" s="81"/>
      <c r="E75" s="81"/>
      <c r="F75" s="82"/>
      <c r="G75" s="23"/>
      <c r="H75" s="24"/>
      <c r="I75" s="50"/>
      <c r="J75" s="23"/>
      <c r="K75" s="25"/>
      <c r="L75" s="26"/>
    </row>
    <row r="76" spans="2:12">
      <c r="B76" s="30" t="s">
        <v>30</v>
      </c>
      <c r="C76" s="78">
        <v>19770</v>
      </c>
      <c r="D76" s="79">
        <v>2375</v>
      </c>
      <c r="E76" s="79">
        <v>10560</v>
      </c>
      <c r="F76" s="80">
        <v>6812</v>
      </c>
      <c r="G76" s="55">
        <v>12.0271433635</v>
      </c>
      <c r="H76" s="45">
        <v>53.476477439600004</v>
      </c>
      <c r="I76" s="51">
        <v>34.4963791968</v>
      </c>
      <c r="J76" s="55">
        <v>50.3447865499</v>
      </c>
      <c r="K76" s="21"/>
      <c r="L76" s="22"/>
    </row>
    <row r="77" spans="2:12">
      <c r="B77" s="30" t="s">
        <v>31</v>
      </c>
      <c r="C77" s="78">
        <v>25241</v>
      </c>
      <c r="D77" s="79">
        <v>3591</v>
      </c>
      <c r="E77" s="79">
        <v>14659</v>
      </c>
      <c r="F77" s="80">
        <v>6891</v>
      </c>
      <c r="G77" s="55">
        <v>14.2834413906</v>
      </c>
      <c r="H77" s="45">
        <v>58.307147686999997</v>
      </c>
      <c r="I77" s="51">
        <v>27.409410922399999</v>
      </c>
      <c r="J77" s="55">
        <v>46.498806729999998</v>
      </c>
      <c r="K77" s="21"/>
      <c r="L77" s="22"/>
    </row>
    <row r="78" spans="2:12">
      <c r="B78" s="30" t="s">
        <v>32</v>
      </c>
      <c r="C78" s="78">
        <v>9530</v>
      </c>
      <c r="D78" s="79">
        <v>1112</v>
      </c>
      <c r="E78" s="79">
        <v>5212</v>
      </c>
      <c r="F78" s="80">
        <v>3200</v>
      </c>
      <c r="G78" s="55">
        <v>11.6757664847</v>
      </c>
      <c r="H78" s="45">
        <v>54.724905501899997</v>
      </c>
      <c r="I78" s="51">
        <v>33.599328013399997</v>
      </c>
      <c r="J78" s="55">
        <v>50.601532969300003</v>
      </c>
      <c r="K78" s="21"/>
      <c r="L78" s="22"/>
    </row>
    <row r="79" spans="2:12">
      <c r="B79" s="30" t="s">
        <v>33</v>
      </c>
      <c r="C79" s="78">
        <v>15063</v>
      </c>
      <c r="D79" s="79">
        <v>2406</v>
      </c>
      <c r="E79" s="79">
        <v>9214</v>
      </c>
      <c r="F79" s="80">
        <v>3377</v>
      </c>
      <c r="G79" s="55">
        <v>16.043208641700001</v>
      </c>
      <c r="H79" s="45">
        <v>61.438954457599998</v>
      </c>
      <c r="I79" s="51">
        <v>22.517836900700001</v>
      </c>
      <c r="J79" s="55">
        <v>43.313829432600002</v>
      </c>
      <c r="K79" s="25"/>
      <c r="L79" s="26"/>
    </row>
    <row r="80" spans="2:12">
      <c r="B80" s="30" t="s">
        <v>34</v>
      </c>
      <c r="C80" s="78">
        <v>4850</v>
      </c>
      <c r="D80" s="79">
        <v>649</v>
      </c>
      <c r="E80" s="79">
        <v>2583</v>
      </c>
      <c r="F80" s="80">
        <v>1618</v>
      </c>
      <c r="G80" s="55">
        <v>13.381443299000001</v>
      </c>
      <c r="H80" s="45">
        <v>53.257731958800001</v>
      </c>
      <c r="I80" s="51">
        <v>33.360824742299997</v>
      </c>
      <c r="J80" s="55">
        <v>49.9983505155</v>
      </c>
      <c r="K80" s="25"/>
      <c r="L80" s="26"/>
    </row>
    <row r="81" spans="2:12">
      <c r="B81" s="30"/>
      <c r="C81" s="83"/>
      <c r="D81" s="84"/>
      <c r="E81" s="84"/>
      <c r="F81" s="85"/>
      <c r="G81" s="56"/>
      <c r="H81" s="29"/>
      <c r="I81" s="52"/>
      <c r="J81" s="56"/>
      <c r="K81" s="21"/>
      <c r="L81" s="22"/>
    </row>
    <row r="82" spans="2:12">
      <c r="B82" s="37" t="s">
        <v>35</v>
      </c>
      <c r="C82" s="89">
        <v>8821</v>
      </c>
      <c r="D82" s="90">
        <v>1339</v>
      </c>
      <c r="E82" s="90">
        <v>4983</v>
      </c>
      <c r="F82" s="91">
        <v>2477</v>
      </c>
      <c r="G82" s="92">
        <v>15.217638367999999</v>
      </c>
      <c r="H82" s="93">
        <v>56.6314353904</v>
      </c>
      <c r="I82" s="94">
        <v>28.150926241600001</v>
      </c>
      <c r="J82" s="92">
        <v>46.3781679736</v>
      </c>
      <c r="K82" s="21"/>
      <c r="L82" s="22"/>
    </row>
    <row r="83" spans="2:12" s="18" customFormat="1">
      <c r="B83" s="43"/>
      <c r="C83" s="86"/>
      <c r="D83" s="87"/>
      <c r="E83" s="87"/>
      <c r="F83" s="88"/>
      <c r="G83" s="19"/>
      <c r="H83" s="20"/>
      <c r="I83" s="49"/>
      <c r="J83" s="23"/>
      <c r="K83" s="27"/>
      <c r="L83" s="28"/>
    </row>
    <row r="84" spans="2:12">
      <c r="B84" s="31" t="s">
        <v>36</v>
      </c>
      <c r="C84" s="68">
        <v>60619</v>
      </c>
      <c r="D84" s="69">
        <v>8048</v>
      </c>
      <c r="E84" s="69">
        <v>31708</v>
      </c>
      <c r="F84" s="70">
        <v>20839</v>
      </c>
      <c r="G84" s="54">
        <v>13.281623896399999</v>
      </c>
      <c r="H84" s="44">
        <v>52.327749814299999</v>
      </c>
      <c r="I84" s="48">
        <v>34.390626289300002</v>
      </c>
      <c r="J84" s="54">
        <v>50.377613664499997</v>
      </c>
      <c r="K84" s="21"/>
      <c r="L84" s="22"/>
    </row>
    <row r="85" spans="2:12">
      <c r="B85" s="30"/>
      <c r="C85" s="77"/>
      <c r="D85" s="81"/>
      <c r="E85" s="81"/>
      <c r="F85" s="82"/>
      <c r="G85" s="23"/>
      <c r="H85" s="24"/>
      <c r="I85" s="50"/>
      <c r="J85" s="23"/>
      <c r="K85" s="21"/>
      <c r="L85" s="22"/>
    </row>
    <row r="86" spans="2:12">
      <c r="B86" s="30" t="s">
        <v>37</v>
      </c>
      <c r="C86" s="78">
        <v>13167</v>
      </c>
      <c r="D86" s="79">
        <v>1676</v>
      </c>
      <c r="E86" s="79">
        <v>7258</v>
      </c>
      <c r="F86" s="80">
        <v>4218</v>
      </c>
      <c r="G86" s="55">
        <v>12.7433090024</v>
      </c>
      <c r="H86" s="45">
        <v>55.185523114399999</v>
      </c>
      <c r="I86" s="51">
        <v>32.071167883199998</v>
      </c>
      <c r="J86" s="55">
        <v>49.520529197099997</v>
      </c>
      <c r="K86" s="25"/>
      <c r="L86" s="26"/>
    </row>
    <row r="87" spans="2:12">
      <c r="B87" s="30" t="s">
        <v>38</v>
      </c>
      <c r="C87" s="78">
        <v>13080</v>
      </c>
      <c r="D87" s="79">
        <v>2069</v>
      </c>
      <c r="E87" s="79">
        <v>7035</v>
      </c>
      <c r="F87" s="80">
        <v>3970</v>
      </c>
      <c r="G87" s="55">
        <v>15.8253021264</v>
      </c>
      <c r="H87" s="45">
        <v>53.809086737000001</v>
      </c>
      <c r="I87" s="51">
        <v>30.365611136599998</v>
      </c>
      <c r="J87" s="55">
        <v>47.529524246599998</v>
      </c>
      <c r="K87" s="25"/>
      <c r="L87" s="26"/>
    </row>
    <row r="88" spans="2:12">
      <c r="B88" s="30" t="s">
        <v>39</v>
      </c>
      <c r="C88" s="78">
        <v>4962</v>
      </c>
      <c r="D88" s="79">
        <v>482</v>
      </c>
      <c r="E88" s="79">
        <v>2387</v>
      </c>
      <c r="F88" s="80">
        <v>2093</v>
      </c>
      <c r="G88" s="55">
        <v>9.7138250705000004</v>
      </c>
      <c r="H88" s="45">
        <v>48.105602579600003</v>
      </c>
      <c r="I88" s="51">
        <v>42.180572349899997</v>
      </c>
      <c r="J88" s="55">
        <v>55.205360741600003</v>
      </c>
      <c r="K88" s="25"/>
      <c r="L88" s="26"/>
    </row>
    <row r="89" spans="2:12">
      <c r="B89" s="30" t="s">
        <v>40</v>
      </c>
      <c r="C89" s="78">
        <v>6538</v>
      </c>
      <c r="D89" s="79">
        <v>870</v>
      </c>
      <c r="E89" s="79">
        <v>3444</v>
      </c>
      <c r="F89" s="80">
        <v>2224</v>
      </c>
      <c r="G89" s="55">
        <v>13.306821658</v>
      </c>
      <c r="H89" s="45">
        <v>52.676659528899997</v>
      </c>
      <c r="I89" s="51">
        <v>34.016518813099999</v>
      </c>
      <c r="J89" s="55">
        <v>50.343836035499997</v>
      </c>
      <c r="K89" s="21"/>
      <c r="L89" s="22"/>
    </row>
    <row r="90" spans="2:12">
      <c r="B90" s="30" t="s">
        <v>41</v>
      </c>
      <c r="C90" s="78">
        <v>484</v>
      </c>
      <c r="D90" s="79">
        <v>67</v>
      </c>
      <c r="E90" s="79">
        <v>234</v>
      </c>
      <c r="F90" s="80">
        <v>183</v>
      </c>
      <c r="G90" s="55">
        <v>13.8429752066</v>
      </c>
      <c r="H90" s="45">
        <v>48.347107438000002</v>
      </c>
      <c r="I90" s="51">
        <v>37.809917355400003</v>
      </c>
      <c r="J90" s="55">
        <v>51.743801652899997</v>
      </c>
      <c r="K90" s="21"/>
      <c r="L90" s="22"/>
    </row>
    <row r="91" spans="2:12">
      <c r="B91" s="30"/>
      <c r="C91" s="77"/>
      <c r="D91" s="81"/>
      <c r="E91" s="81"/>
      <c r="F91" s="82"/>
      <c r="G91" s="23"/>
      <c r="H91" s="24"/>
      <c r="I91" s="50"/>
      <c r="J91" s="23"/>
      <c r="K91" s="25"/>
      <c r="L91" s="26"/>
    </row>
    <row r="92" spans="2:12">
      <c r="B92" s="30" t="s">
        <v>42</v>
      </c>
      <c r="C92" s="78">
        <v>970</v>
      </c>
      <c r="D92" s="79">
        <v>70</v>
      </c>
      <c r="E92" s="79">
        <v>422</v>
      </c>
      <c r="F92" s="80">
        <v>478</v>
      </c>
      <c r="G92" s="55">
        <v>7.2164948453999997</v>
      </c>
      <c r="H92" s="45">
        <v>43.505154639200001</v>
      </c>
      <c r="I92" s="51">
        <v>49.278350515500001</v>
      </c>
      <c r="J92" s="55">
        <v>60.2319587629</v>
      </c>
      <c r="K92" s="21"/>
      <c r="L92" s="22"/>
    </row>
    <row r="93" spans="2:12">
      <c r="B93" s="30" t="s">
        <v>43</v>
      </c>
      <c r="C93" s="78">
        <v>3851</v>
      </c>
      <c r="D93" s="79">
        <v>579</v>
      </c>
      <c r="E93" s="79">
        <v>2041</v>
      </c>
      <c r="F93" s="80">
        <v>1231</v>
      </c>
      <c r="G93" s="55">
        <v>15.035055829699999</v>
      </c>
      <c r="H93" s="45">
        <v>52.999220981599997</v>
      </c>
      <c r="I93" s="51">
        <v>31.965723188799998</v>
      </c>
      <c r="J93" s="55">
        <v>48.528564009299998</v>
      </c>
      <c r="K93" s="21"/>
      <c r="L93" s="22"/>
    </row>
    <row r="94" spans="2:12">
      <c r="B94" s="30" t="s">
        <v>44</v>
      </c>
      <c r="C94" s="78">
        <v>575</v>
      </c>
      <c r="D94" s="79">
        <v>63</v>
      </c>
      <c r="E94" s="79">
        <v>253</v>
      </c>
      <c r="F94" s="80">
        <v>259</v>
      </c>
      <c r="G94" s="55">
        <v>10.956521739099999</v>
      </c>
      <c r="H94" s="45">
        <v>44</v>
      </c>
      <c r="I94" s="51">
        <v>45.043478260900002</v>
      </c>
      <c r="J94" s="55">
        <v>55.592173913000003</v>
      </c>
      <c r="K94" s="25"/>
      <c r="L94" s="26"/>
    </row>
    <row r="95" spans="2:12">
      <c r="B95" s="30" t="s">
        <v>45</v>
      </c>
      <c r="C95" s="78">
        <v>1365</v>
      </c>
      <c r="D95" s="79">
        <v>79</v>
      </c>
      <c r="E95" s="79">
        <v>480</v>
      </c>
      <c r="F95" s="80">
        <v>806</v>
      </c>
      <c r="G95" s="55">
        <v>5.7875457875</v>
      </c>
      <c r="H95" s="45">
        <v>35.164835164800003</v>
      </c>
      <c r="I95" s="51">
        <v>59.047619047600001</v>
      </c>
      <c r="J95" s="55">
        <v>63.971062271100003</v>
      </c>
      <c r="K95" s="25"/>
      <c r="L95" s="26"/>
    </row>
    <row r="96" spans="2:12">
      <c r="B96" s="30" t="s">
        <v>46</v>
      </c>
      <c r="C96" s="78">
        <v>1702</v>
      </c>
      <c r="D96" s="79">
        <v>177</v>
      </c>
      <c r="E96" s="79">
        <v>845</v>
      </c>
      <c r="F96" s="80">
        <v>680</v>
      </c>
      <c r="G96" s="55">
        <v>10.399529964699999</v>
      </c>
      <c r="H96" s="45">
        <v>49.647473560500003</v>
      </c>
      <c r="I96" s="51">
        <v>39.952996474700001</v>
      </c>
      <c r="J96" s="55">
        <v>53.6886016451</v>
      </c>
      <c r="K96" s="25"/>
      <c r="L96" s="26"/>
    </row>
    <row r="97" spans="2:12">
      <c r="B97" s="30"/>
      <c r="C97" s="77"/>
      <c r="D97" s="81"/>
      <c r="E97" s="81"/>
      <c r="F97" s="82"/>
      <c r="G97" s="23"/>
      <c r="H97" s="24"/>
      <c r="I97" s="50"/>
      <c r="J97" s="23"/>
      <c r="K97" s="25"/>
      <c r="L97" s="26"/>
    </row>
    <row r="98" spans="2:12">
      <c r="B98" s="30" t="s">
        <v>47</v>
      </c>
      <c r="C98" s="78">
        <v>6310</v>
      </c>
      <c r="D98" s="79">
        <v>881</v>
      </c>
      <c r="E98" s="79">
        <v>3343</v>
      </c>
      <c r="F98" s="80">
        <v>2083</v>
      </c>
      <c r="G98" s="55">
        <v>13.9686063104</v>
      </c>
      <c r="H98" s="45">
        <v>53.0045980656</v>
      </c>
      <c r="I98" s="51">
        <v>33.0267956239</v>
      </c>
      <c r="J98" s="55">
        <v>49.596717932499999</v>
      </c>
      <c r="K98" s="25"/>
      <c r="L98" s="26"/>
    </row>
    <row r="99" spans="2:12">
      <c r="B99" s="30" t="s">
        <v>48</v>
      </c>
      <c r="C99" s="78">
        <v>6592</v>
      </c>
      <c r="D99" s="79">
        <v>944</v>
      </c>
      <c r="E99" s="79">
        <v>3554</v>
      </c>
      <c r="F99" s="80">
        <v>2094</v>
      </c>
      <c r="G99" s="55">
        <v>14.3203883495</v>
      </c>
      <c r="H99" s="45">
        <v>53.9138349515</v>
      </c>
      <c r="I99" s="51">
        <v>31.765776699</v>
      </c>
      <c r="J99" s="55">
        <v>48.984071601899998</v>
      </c>
      <c r="K99" s="25"/>
      <c r="L99" s="26"/>
    </row>
    <row r="100" spans="2:12" s="18" customFormat="1">
      <c r="B100" s="30" t="s">
        <v>49</v>
      </c>
      <c r="C100" s="78">
        <v>1023</v>
      </c>
      <c r="D100" s="79">
        <v>91</v>
      </c>
      <c r="E100" s="79">
        <v>412</v>
      </c>
      <c r="F100" s="80">
        <v>520</v>
      </c>
      <c r="G100" s="55">
        <v>8.8954056696000006</v>
      </c>
      <c r="H100" s="45">
        <v>40.2737047898</v>
      </c>
      <c r="I100" s="51">
        <v>50.830889540599998</v>
      </c>
      <c r="J100" s="55">
        <v>58.781524926700001</v>
      </c>
      <c r="K100" s="27"/>
      <c r="L100" s="28"/>
    </row>
    <row r="101" spans="2:12">
      <c r="B101" s="31"/>
      <c r="C101" s="77"/>
      <c r="D101" s="81"/>
      <c r="E101" s="81"/>
      <c r="F101" s="82"/>
      <c r="G101" s="23"/>
      <c r="H101" s="24"/>
      <c r="I101" s="50"/>
      <c r="J101" s="23"/>
      <c r="K101" s="25"/>
      <c r="L101" s="26"/>
    </row>
    <row r="102" spans="2:12">
      <c r="B102" s="31" t="s">
        <v>50</v>
      </c>
      <c r="C102" s="68">
        <v>28399</v>
      </c>
      <c r="D102" s="69">
        <v>2872</v>
      </c>
      <c r="E102" s="69">
        <v>14261</v>
      </c>
      <c r="F102" s="70">
        <v>11205</v>
      </c>
      <c r="G102" s="54">
        <v>10.1348013268</v>
      </c>
      <c r="H102" s="44">
        <v>50.324652410200002</v>
      </c>
      <c r="I102" s="48">
        <v>39.540546263000003</v>
      </c>
      <c r="J102" s="54">
        <v>53.748394382100003</v>
      </c>
      <c r="K102" s="25"/>
      <c r="L102" s="26"/>
    </row>
    <row r="103" spans="2:12">
      <c r="B103" s="32"/>
      <c r="C103" s="77"/>
      <c r="D103" s="81"/>
      <c r="E103" s="81"/>
      <c r="F103" s="82"/>
      <c r="G103" s="23"/>
      <c r="H103" s="24"/>
      <c r="I103" s="50"/>
      <c r="J103" s="23"/>
      <c r="K103" s="25"/>
      <c r="L103" s="26"/>
    </row>
    <row r="104" spans="2:12">
      <c r="B104" s="30" t="s">
        <v>51</v>
      </c>
      <c r="C104" s="78">
        <v>4670</v>
      </c>
      <c r="D104" s="79">
        <v>442</v>
      </c>
      <c r="E104" s="79">
        <v>2387</v>
      </c>
      <c r="F104" s="80">
        <v>1838</v>
      </c>
      <c r="G104" s="55">
        <v>9.4707520890999994</v>
      </c>
      <c r="H104" s="45">
        <v>51.1463466895</v>
      </c>
      <c r="I104" s="51">
        <v>39.382901221300003</v>
      </c>
      <c r="J104" s="55">
        <v>54.123955431799999</v>
      </c>
      <c r="K104" s="25"/>
      <c r="L104" s="26"/>
    </row>
    <row r="105" spans="2:12">
      <c r="B105" s="30" t="s">
        <v>52</v>
      </c>
      <c r="C105" s="78">
        <v>4313</v>
      </c>
      <c r="D105" s="79">
        <v>466</v>
      </c>
      <c r="E105" s="79">
        <v>2089</v>
      </c>
      <c r="F105" s="80">
        <v>1753</v>
      </c>
      <c r="G105" s="55">
        <v>10.817084493999999</v>
      </c>
      <c r="H105" s="45">
        <v>48.491179201500003</v>
      </c>
      <c r="I105" s="51">
        <v>40.691736304499997</v>
      </c>
      <c r="J105" s="55">
        <v>54.121634168999996</v>
      </c>
      <c r="K105" s="25"/>
      <c r="L105" s="26"/>
    </row>
    <row r="106" spans="2:12">
      <c r="B106" s="30" t="s">
        <v>114</v>
      </c>
      <c r="C106" s="78">
        <v>11826</v>
      </c>
      <c r="D106" s="79">
        <v>1205</v>
      </c>
      <c r="E106" s="79">
        <v>5993</v>
      </c>
      <c r="F106" s="80">
        <v>4586</v>
      </c>
      <c r="G106" s="55">
        <v>10.2257298031</v>
      </c>
      <c r="H106" s="45">
        <v>50.857094365199998</v>
      </c>
      <c r="I106" s="51">
        <v>38.917175831599998</v>
      </c>
      <c r="J106" s="55">
        <v>53.3296843177</v>
      </c>
      <c r="K106" s="21"/>
      <c r="L106" s="22"/>
    </row>
    <row r="107" spans="2:12">
      <c r="B107" s="30" t="s">
        <v>53</v>
      </c>
      <c r="C107" s="78">
        <v>2926</v>
      </c>
      <c r="D107" s="79">
        <v>316</v>
      </c>
      <c r="E107" s="79">
        <v>1437</v>
      </c>
      <c r="F107" s="80">
        <v>1162</v>
      </c>
      <c r="G107" s="55">
        <v>10.840480274400001</v>
      </c>
      <c r="H107" s="45">
        <v>49.296740994899999</v>
      </c>
      <c r="I107" s="51">
        <v>39.862778730700001</v>
      </c>
      <c r="J107" s="55">
        <v>53.915094339600003</v>
      </c>
      <c r="K107" s="25"/>
      <c r="L107" s="26"/>
    </row>
    <row r="108" spans="2:12">
      <c r="B108" s="30" t="s">
        <v>54</v>
      </c>
      <c r="C108" s="78">
        <v>839</v>
      </c>
      <c r="D108" s="79">
        <v>57</v>
      </c>
      <c r="E108" s="79">
        <v>455</v>
      </c>
      <c r="F108" s="80">
        <v>327</v>
      </c>
      <c r="G108" s="55">
        <v>6.7938021453999999</v>
      </c>
      <c r="H108" s="45">
        <v>54.231227652000001</v>
      </c>
      <c r="I108" s="51">
        <v>38.974970202599998</v>
      </c>
      <c r="J108" s="55">
        <v>54.560786650799997</v>
      </c>
      <c r="K108" s="25"/>
      <c r="L108" s="26"/>
    </row>
    <row r="109" spans="2:12">
      <c r="B109" s="30"/>
      <c r="C109" s="77"/>
      <c r="D109" s="81"/>
      <c r="E109" s="81"/>
      <c r="F109" s="82"/>
      <c r="G109" s="23"/>
      <c r="H109" s="24"/>
      <c r="I109" s="50"/>
      <c r="J109" s="23"/>
      <c r="K109" s="25"/>
      <c r="L109" s="26"/>
    </row>
    <row r="110" spans="2:12">
      <c r="B110" s="30" t="s">
        <v>55</v>
      </c>
      <c r="C110" s="78">
        <v>3825</v>
      </c>
      <c r="D110" s="79">
        <v>386</v>
      </c>
      <c r="E110" s="79">
        <v>1900</v>
      </c>
      <c r="F110" s="80">
        <v>1539</v>
      </c>
      <c r="G110" s="55">
        <v>10.091503268</v>
      </c>
      <c r="H110" s="45">
        <v>49.673202614399997</v>
      </c>
      <c r="I110" s="51">
        <v>40.235294117599999</v>
      </c>
      <c r="J110" s="55">
        <v>53.854509803900001</v>
      </c>
      <c r="K110" s="25"/>
      <c r="L110" s="26"/>
    </row>
    <row r="111" spans="2:12">
      <c r="B111" s="30"/>
      <c r="C111" s="77"/>
      <c r="D111" s="81"/>
      <c r="E111" s="81"/>
      <c r="F111" s="82"/>
      <c r="G111" s="23"/>
      <c r="H111" s="24"/>
      <c r="I111" s="50"/>
      <c r="J111" s="19"/>
      <c r="K111" s="21"/>
      <c r="L111" s="22"/>
    </row>
    <row r="112" spans="2:12" s="18" customFormat="1">
      <c r="B112" s="34" t="s">
        <v>56</v>
      </c>
      <c r="C112" s="68">
        <v>22218</v>
      </c>
      <c r="D112" s="69">
        <v>2620</v>
      </c>
      <c r="E112" s="69">
        <v>12066</v>
      </c>
      <c r="F112" s="70">
        <v>7527</v>
      </c>
      <c r="G112" s="54">
        <v>11.794894881399999</v>
      </c>
      <c r="H112" s="44">
        <v>54.319542610200003</v>
      </c>
      <c r="I112" s="48">
        <v>33.8855625084</v>
      </c>
      <c r="J112" s="54">
        <v>50.592918561200001</v>
      </c>
      <c r="K112" s="16"/>
      <c r="L112" s="17"/>
    </row>
    <row r="113" spans="2:12">
      <c r="B113" s="31"/>
      <c r="C113" s="77"/>
      <c r="D113" s="81"/>
      <c r="E113" s="81"/>
      <c r="F113" s="82"/>
      <c r="G113" s="23"/>
      <c r="H113" s="24"/>
      <c r="I113" s="50"/>
      <c r="J113" s="23"/>
      <c r="K113" s="21"/>
      <c r="L113" s="22"/>
    </row>
    <row r="114" spans="2:12">
      <c r="B114" s="33" t="s">
        <v>57</v>
      </c>
      <c r="C114" s="78">
        <v>2788</v>
      </c>
      <c r="D114" s="79">
        <v>248</v>
      </c>
      <c r="E114" s="79">
        <v>1330</v>
      </c>
      <c r="F114" s="80">
        <v>1210</v>
      </c>
      <c r="G114" s="55">
        <v>8.8952654231999997</v>
      </c>
      <c r="H114" s="45">
        <v>47.704447632700003</v>
      </c>
      <c r="I114" s="51">
        <v>43.400286944000001</v>
      </c>
      <c r="J114" s="55">
        <v>56.203730272599998</v>
      </c>
      <c r="K114" s="25"/>
      <c r="L114" s="26"/>
    </row>
    <row r="115" spans="2:12">
      <c r="B115" s="30" t="s">
        <v>58</v>
      </c>
      <c r="C115" s="78">
        <v>1843</v>
      </c>
      <c r="D115" s="79">
        <v>190</v>
      </c>
      <c r="E115" s="79">
        <v>914</v>
      </c>
      <c r="F115" s="80">
        <v>739</v>
      </c>
      <c r="G115" s="55">
        <v>10.3092783505</v>
      </c>
      <c r="H115" s="45">
        <v>49.593054801999997</v>
      </c>
      <c r="I115" s="51">
        <v>40.097666847500001</v>
      </c>
      <c r="J115" s="55">
        <v>53.969886055300002</v>
      </c>
      <c r="K115" s="25"/>
      <c r="L115" s="26"/>
    </row>
    <row r="116" spans="2:12">
      <c r="B116" s="30" t="s">
        <v>59</v>
      </c>
      <c r="C116" s="78">
        <v>8395</v>
      </c>
      <c r="D116" s="79">
        <v>1268</v>
      </c>
      <c r="E116" s="79">
        <v>4868</v>
      </c>
      <c r="F116" s="80">
        <v>2254</v>
      </c>
      <c r="G116" s="55">
        <v>15.113230035799999</v>
      </c>
      <c r="H116" s="45">
        <v>58.021454112000001</v>
      </c>
      <c r="I116" s="51">
        <v>26.865315852199998</v>
      </c>
      <c r="J116" s="55">
        <v>46.253158522100001</v>
      </c>
      <c r="K116" s="25"/>
      <c r="L116" s="26"/>
    </row>
    <row r="117" spans="2:12">
      <c r="B117" s="30" t="s">
        <v>60</v>
      </c>
      <c r="C117" s="78">
        <v>4462</v>
      </c>
      <c r="D117" s="79">
        <v>508</v>
      </c>
      <c r="E117" s="79">
        <v>2611</v>
      </c>
      <c r="F117" s="80">
        <v>1343</v>
      </c>
      <c r="G117" s="55">
        <v>11.3850291349</v>
      </c>
      <c r="H117" s="45">
        <v>58.516360376500003</v>
      </c>
      <c r="I117" s="51">
        <v>30.098610488599999</v>
      </c>
      <c r="J117" s="55">
        <v>49.237561631600002</v>
      </c>
      <c r="K117" s="25"/>
      <c r="L117" s="26"/>
    </row>
    <row r="118" spans="2:12">
      <c r="B118" s="30" t="s">
        <v>115</v>
      </c>
      <c r="C118" s="78">
        <v>4730</v>
      </c>
      <c r="D118" s="79">
        <v>406</v>
      </c>
      <c r="E118" s="79">
        <v>2343</v>
      </c>
      <c r="F118" s="80">
        <v>1981</v>
      </c>
      <c r="G118" s="55">
        <v>8.5835095136999993</v>
      </c>
      <c r="H118" s="45">
        <v>49.534883720899998</v>
      </c>
      <c r="I118" s="51">
        <v>41.881606765299999</v>
      </c>
      <c r="J118" s="55">
        <v>54.946300211400001</v>
      </c>
      <c r="K118" s="25"/>
      <c r="L118" s="26"/>
    </row>
    <row r="119" spans="2:12">
      <c r="B119" s="30"/>
      <c r="C119" s="77"/>
      <c r="D119" s="81"/>
      <c r="E119" s="81"/>
      <c r="F119" s="82"/>
      <c r="G119" s="23"/>
      <c r="H119" s="24"/>
      <c r="I119" s="50"/>
      <c r="J119" s="23"/>
      <c r="K119" s="21"/>
      <c r="L119" s="22"/>
    </row>
    <row r="120" spans="2:12">
      <c r="B120" s="34" t="s">
        <v>61</v>
      </c>
      <c r="C120" s="68">
        <v>31707</v>
      </c>
      <c r="D120" s="69">
        <v>3708</v>
      </c>
      <c r="E120" s="69">
        <v>17451</v>
      </c>
      <c r="F120" s="70">
        <v>10531</v>
      </c>
      <c r="G120" s="54">
        <v>11.7008520038</v>
      </c>
      <c r="H120" s="44">
        <v>55.067844745999999</v>
      </c>
      <c r="I120" s="48">
        <v>33.2313032502</v>
      </c>
      <c r="J120" s="54">
        <v>50.274660776300003</v>
      </c>
      <c r="K120" s="21"/>
      <c r="L120" s="22"/>
    </row>
    <row r="121" spans="2:12">
      <c r="B121" s="30"/>
      <c r="C121" s="77"/>
      <c r="D121" s="81"/>
      <c r="E121" s="81"/>
      <c r="F121" s="82"/>
      <c r="G121" s="23"/>
      <c r="H121" s="24"/>
      <c r="I121" s="50"/>
      <c r="J121" s="23"/>
      <c r="K121" s="21"/>
      <c r="L121" s="22"/>
    </row>
    <row r="122" spans="2:12">
      <c r="B122" s="30" t="s">
        <v>62</v>
      </c>
      <c r="C122" s="78">
        <v>9926</v>
      </c>
      <c r="D122" s="79">
        <v>1108</v>
      </c>
      <c r="E122" s="79">
        <v>5198</v>
      </c>
      <c r="F122" s="80">
        <v>3618</v>
      </c>
      <c r="G122" s="55">
        <v>11.1648528819</v>
      </c>
      <c r="H122" s="45">
        <v>52.3780733575</v>
      </c>
      <c r="I122" s="51">
        <v>36.457073760599997</v>
      </c>
      <c r="J122" s="55">
        <v>51.628476420799998</v>
      </c>
      <c r="K122" s="21"/>
      <c r="L122" s="22"/>
    </row>
    <row r="123" spans="2:12" s="18" customFormat="1">
      <c r="B123" s="30" t="s">
        <v>63</v>
      </c>
      <c r="C123" s="78">
        <v>9948</v>
      </c>
      <c r="D123" s="79">
        <v>1237</v>
      </c>
      <c r="E123" s="79">
        <v>5511</v>
      </c>
      <c r="F123" s="80">
        <v>3195</v>
      </c>
      <c r="G123" s="55">
        <v>12.440913205299999</v>
      </c>
      <c r="H123" s="45">
        <v>55.425927788400003</v>
      </c>
      <c r="I123" s="51">
        <v>32.133159006299998</v>
      </c>
      <c r="J123" s="55">
        <v>49.189630896099999</v>
      </c>
      <c r="K123" s="16"/>
      <c r="L123" s="17"/>
    </row>
    <row r="124" spans="2:12">
      <c r="B124" s="33" t="s">
        <v>64</v>
      </c>
      <c r="C124" s="78">
        <v>8929</v>
      </c>
      <c r="D124" s="79">
        <v>1064</v>
      </c>
      <c r="E124" s="79">
        <v>5233</v>
      </c>
      <c r="F124" s="80">
        <v>2625</v>
      </c>
      <c r="G124" s="55">
        <v>11.9255772248</v>
      </c>
      <c r="H124" s="45">
        <v>58.652768437600002</v>
      </c>
      <c r="I124" s="51">
        <v>29.4216543376</v>
      </c>
      <c r="J124" s="55">
        <v>49.106030038100002</v>
      </c>
      <c r="K124" s="21"/>
      <c r="L124" s="22"/>
    </row>
    <row r="125" spans="2:12">
      <c r="B125" s="33" t="s">
        <v>65</v>
      </c>
      <c r="C125" s="78">
        <v>2904</v>
      </c>
      <c r="D125" s="79">
        <v>299</v>
      </c>
      <c r="E125" s="79">
        <v>1509</v>
      </c>
      <c r="F125" s="80">
        <v>1093</v>
      </c>
      <c r="G125" s="55">
        <v>10.3067907618</v>
      </c>
      <c r="H125" s="45">
        <v>52.016546018600003</v>
      </c>
      <c r="I125" s="51">
        <v>37.676663219600002</v>
      </c>
      <c r="J125" s="55">
        <v>52.956394346800003</v>
      </c>
      <c r="K125" s="21"/>
      <c r="L125" s="22"/>
    </row>
    <row r="126" spans="2:12">
      <c r="B126" s="30"/>
      <c r="C126" s="77"/>
      <c r="D126" s="81"/>
      <c r="E126" s="81"/>
      <c r="F126" s="82"/>
      <c r="G126" s="23"/>
      <c r="H126" s="24"/>
      <c r="I126" s="50"/>
      <c r="J126" s="23"/>
      <c r="K126" s="21"/>
      <c r="L126" s="22"/>
    </row>
    <row r="127" spans="2:12">
      <c r="B127" s="34" t="s">
        <v>66</v>
      </c>
      <c r="C127" s="68">
        <v>14871</v>
      </c>
      <c r="D127" s="69">
        <v>1796</v>
      </c>
      <c r="E127" s="69">
        <v>8113</v>
      </c>
      <c r="F127" s="70">
        <v>4925</v>
      </c>
      <c r="G127" s="54">
        <v>12.1073210193</v>
      </c>
      <c r="H127" s="44">
        <v>54.691923958499999</v>
      </c>
      <c r="I127" s="48">
        <v>33.200755022199999</v>
      </c>
      <c r="J127" s="54">
        <v>49.642038560099998</v>
      </c>
      <c r="K127" s="25"/>
      <c r="L127" s="26"/>
    </row>
    <row r="128" spans="2:12">
      <c r="B128" s="30"/>
      <c r="C128" s="77"/>
      <c r="D128" s="81"/>
      <c r="E128" s="81"/>
      <c r="F128" s="82"/>
      <c r="G128" s="23"/>
      <c r="H128" s="24"/>
      <c r="I128" s="50"/>
      <c r="J128" s="23"/>
      <c r="K128" s="25"/>
      <c r="L128" s="26"/>
    </row>
    <row r="129" spans="2:12">
      <c r="B129" s="30" t="s">
        <v>67</v>
      </c>
      <c r="C129" s="78">
        <v>14871</v>
      </c>
      <c r="D129" s="79">
        <v>1796</v>
      </c>
      <c r="E129" s="79">
        <v>8113</v>
      </c>
      <c r="F129" s="80">
        <v>4925</v>
      </c>
      <c r="G129" s="55">
        <v>12.1073210193</v>
      </c>
      <c r="H129" s="45">
        <v>54.691923958499999</v>
      </c>
      <c r="I129" s="51">
        <v>33.200755022199999</v>
      </c>
      <c r="J129" s="55">
        <v>49.642038560099998</v>
      </c>
      <c r="K129" s="21"/>
      <c r="L129" s="26"/>
    </row>
    <row r="130" spans="2:12">
      <c r="B130" s="30"/>
      <c r="C130" s="77"/>
      <c r="D130" s="81"/>
      <c r="E130" s="81"/>
      <c r="F130" s="82"/>
      <c r="G130" s="23"/>
      <c r="H130" s="24"/>
      <c r="I130" s="50"/>
      <c r="J130" s="23"/>
      <c r="K130" s="25"/>
      <c r="L130" s="26"/>
    </row>
    <row r="131" spans="2:12">
      <c r="B131" s="34" t="s">
        <v>68</v>
      </c>
      <c r="C131" s="68">
        <v>17735</v>
      </c>
      <c r="D131" s="69">
        <v>2284</v>
      </c>
      <c r="E131" s="69">
        <v>9663</v>
      </c>
      <c r="F131" s="70">
        <v>5773</v>
      </c>
      <c r="G131" s="54">
        <v>12.889390519199999</v>
      </c>
      <c r="H131" s="44">
        <v>54.531602708800001</v>
      </c>
      <c r="I131" s="48">
        <v>32.579006772</v>
      </c>
      <c r="J131" s="54">
        <v>49.598532731399999</v>
      </c>
      <c r="K131" s="21"/>
      <c r="L131" s="22"/>
    </row>
    <row r="132" spans="2:12" s="18" customFormat="1">
      <c r="B132" s="30"/>
      <c r="C132" s="86"/>
      <c r="D132" s="87"/>
      <c r="E132" s="87"/>
      <c r="F132" s="88"/>
      <c r="G132" s="19"/>
      <c r="H132" s="20"/>
      <c r="I132" s="49"/>
      <c r="J132" s="23"/>
      <c r="K132" s="16"/>
      <c r="L132" s="17"/>
    </row>
    <row r="133" spans="2:12">
      <c r="B133" s="33" t="s">
        <v>69</v>
      </c>
      <c r="C133" s="78">
        <v>10702</v>
      </c>
      <c r="D133" s="79">
        <v>1421</v>
      </c>
      <c r="E133" s="79">
        <v>5765</v>
      </c>
      <c r="F133" s="80">
        <v>3510</v>
      </c>
      <c r="G133" s="55">
        <v>13.285340314100001</v>
      </c>
      <c r="H133" s="45">
        <v>53.898653702300003</v>
      </c>
      <c r="I133" s="51">
        <v>32.816005983499998</v>
      </c>
      <c r="J133" s="55">
        <v>49.316379955099997</v>
      </c>
      <c r="K133" s="21"/>
      <c r="L133" s="22"/>
    </row>
    <row r="134" spans="2:12">
      <c r="B134" s="33" t="s">
        <v>70</v>
      </c>
      <c r="C134" s="78">
        <v>7033</v>
      </c>
      <c r="D134" s="79">
        <v>863</v>
      </c>
      <c r="E134" s="79">
        <v>3898</v>
      </c>
      <c r="F134" s="80">
        <v>2263</v>
      </c>
      <c r="G134" s="55">
        <v>12.286446469199999</v>
      </c>
      <c r="H134" s="45">
        <v>55.495444191300003</v>
      </c>
      <c r="I134" s="51">
        <v>32.218109339400002</v>
      </c>
      <c r="J134" s="55">
        <v>50.028189066099998</v>
      </c>
      <c r="K134" s="21"/>
      <c r="L134" s="22"/>
    </row>
    <row r="135" spans="2:12">
      <c r="B135" s="30"/>
      <c r="C135" s="77"/>
      <c r="D135" s="81"/>
      <c r="E135" s="81"/>
      <c r="F135" s="82"/>
      <c r="G135" s="23"/>
      <c r="H135" s="24"/>
      <c r="I135" s="50"/>
      <c r="J135" s="19"/>
      <c r="K135" s="21"/>
      <c r="L135" s="22"/>
    </row>
    <row r="136" spans="2:12" s="18" customFormat="1">
      <c r="B136" s="34" t="s">
        <v>71</v>
      </c>
      <c r="C136" s="68">
        <v>20566</v>
      </c>
      <c r="D136" s="69">
        <v>2145</v>
      </c>
      <c r="E136" s="69">
        <v>10759</v>
      </c>
      <c r="F136" s="70">
        <v>7630</v>
      </c>
      <c r="G136" s="54">
        <v>10.446089412699999</v>
      </c>
      <c r="H136" s="44">
        <v>52.396026102999997</v>
      </c>
      <c r="I136" s="48">
        <v>37.157884484299998</v>
      </c>
      <c r="J136" s="54">
        <v>52.977987727699997</v>
      </c>
      <c r="K136" s="16"/>
      <c r="L136" s="17"/>
    </row>
    <row r="137" spans="2:12">
      <c r="B137" s="31"/>
      <c r="C137" s="77"/>
      <c r="D137" s="81"/>
      <c r="E137" s="81"/>
      <c r="F137" s="82"/>
      <c r="G137" s="23"/>
      <c r="H137" s="24"/>
      <c r="I137" s="50"/>
      <c r="J137" s="23"/>
      <c r="K137" s="21"/>
      <c r="L137" s="22"/>
    </row>
    <row r="138" spans="2:12" s="35" customFormat="1">
      <c r="B138" s="33" t="s">
        <v>72</v>
      </c>
      <c r="C138" s="78">
        <v>12429</v>
      </c>
      <c r="D138" s="79">
        <v>1214</v>
      </c>
      <c r="E138" s="79">
        <v>6464</v>
      </c>
      <c r="F138" s="80">
        <v>4726</v>
      </c>
      <c r="G138" s="55">
        <v>9.7871654305</v>
      </c>
      <c r="H138" s="45">
        <v>52.112221863899997</v>
      </c>
      <c r="I138" s="51">
        <v>38.1006127056</v>
      </c>
      <c r="J138" s="55">
        <v>53.3412608836</v>
      </c>
      <c r="K138" s="25"/>
      <c r="L138" s="26"/>
    </row>
    <row r="139" spans="2:12">
      <c r="B139" s="30" t="s">
        <v>73</v>
      </c>
      <c r="C139" s="78">
        <v>4658</v>
      </c>
      <c r="D139" s="79">
        <v>567</v>
      </c>
      <c r="E139" s="79">
        <v>2426</v>
      </c>
      <c r="F139" s="80">
        <v>1661</v>
      </c>
      <c r="G139" s="55">
        <v>12.183068328299999</v>
      </c>
      <c r="H139" s="45">
        <v>52.127202406499997</v>
      </c>
      <c r="I139" s="51">
        <v>35.689729265099999</v>
      </c>
      <c r="J139" s="55">
        <v>52.038676407399997</v>
      </c>
      <c r="K139" s="21"/>
      <c r="L139" s="22"/>
    </row>
    <row r="140" spans="2:12">
      <c r="B140" s="30" t="s">
        <v>74</v>
      </c>
      <c r="C140" s="78">
        <v>3479</v>
      </c>
      <c r="D140" s="79">
        <v>364</v>
      </c>
      <c r="E140" s="79">
        <v>1869</v>
      </c>
      <c r="F140" s="80">
        <v>1243</v>
      </c>
      <c r="G140" s="55">
        <v>10.4718066743</v>
      </c>
      <c r="H140" s="45">
        <v>53.768699654800002</v>
      </c>
      <c r="I140" s="51">
        <v>35.7594936709</v>
      </c>
      <c r="J140" s="55">
        <v>52.939298043699999</v>
      </c>
      <c r="K140" s="21"/>
      <c r="L140" s="22"/>
    </row>
    <row r="141" spans="2:12" s="18" customFormat="1">
      <c r="B141" s="30"/>
      <c r="C141" s="86"/>
      <c r="D141" s="87"/>
      <c r="E141" s="87"/>
      <c r="F141" s="88"/>
      <c r="G141" s="19"/>
      <c r="H141" s="20"/>
      <c r="I141" s="49"/>
      <c r="J141" s="23"/>
      <c r="K141" s="27"/>
      <c r="L141" s="28"/>
    </row>
    <row r="142" spans="2:12">
      <c r="B142" s="31" t="s">
        <v>75</v>
      </c>
      <c r="C142" s="68">
        <v>22197</v>
      </c>
      <c r="D142" s="69">
        <v>2246</v>
      </c>
      <c r="E142" s="69">
        <v>11456</v>
      </c>
      <c r="F142" s="70">
        <v>8483</v>
      </c>
      <c r="G142" s="54">
        <v>10.123957629</v>
      </c>
      <c r="H142" s="44">
        <v>51.638494478299997</v>
      </c>
      <c r="I142" s="48">
        <v>38.2375478927</v>
      </c>
      <c r="J142" s="54">
        <v>53.4872436331</v>
      </c>
      <c r="K142" s="25"/>
      <c r="L142" s="26"/>
    </row>
    <row r="143" spans="2:12">
      <c r="B143" s="33"/>
      <c r="C143" s="77"/>
      <c r="D143" s="81"/>
      <c r="E143" s="81"/>
      <c r="F143" s="82"/>
      <c r="G143" s="23"/>
      <c r="H143" s="24"/>
      <c r="I143" s="50"/>
      <c r="J143" s="23"/>
      <c r="K143" s="25"/>
      <c r="L143" s="26"/>
    </row>
    <row r="144" spans="2:12">
      <c r="B144" s="30" t="s">
        <v>76</v>
      </c>
      <c r="C144" s="78">
        <v>8469</v>
      </c>
      <c r="D144" s="79">
        <v>824</v>
      </c>
      <c r="E144" s="79">
        <v>4342</v>
      </c>
      <c r="F144" s="80">
        <v>3295</v>
      </c>
      <c r="G144" s="55">
        <v>9.7388015601000006</v>
      </c>
      <c r="H144" s="45">
        <v>51.317811133399999</v>
      </c>
      <c r="I144" s="51">
        <v>38.9433873065</v>
      </c>
      <c r="J144" s="55">
        <v>54.091892211299999</v>
      </c>
      <c r="K144" s="25"/>
      <c r="L144" s="26"/>
    </row>
    <row r="145" spans="2:12">
      <c r="B145" s="30" t="s">
        <v>89</v>
      </c>
      <c r="C145" s="78">
        <v>11063</v>
      </c>
      <c r="D145" s="79">
        <v>1162</v>
      </c>
      <c r="E145" s="79">
        <v>5922</v>
      </c>
      <c r="F145" s="80">
        <v>3975</v>
      </c>
      <c r="G145" s="55">
        <v>10.5072791392</v>
      </c>
      <c r="H145" s="45">
        <v>53.549145492400001</v>
      </c>
      <c r="I145" s="51">
        <v>35.943575368499999</v>
      </c>
      <c r="J145" s="55">
        <v>52.222307622800002</v>
      </c>
      <c r="K145" s="21"/>
      <c r="L145" s="22"/>
    </row>
    <row r="146" spans="2:12">
      <c r="B146" s="32" t="s">
        <v>116</v>
      </c>
      <c r="C146" s="78">
        <v>2665</v>
      </c>
      <c r="D146" s="79">
        <v>260</v>
      </c>
      <c r="E146" s="79">
        <v>1192</v>
      </c>
      <c r="F146" s="80">
        <v>1213</v>
      </c>
      <c r="G146" s="55">
        <v>9.7560975610000007</v>
      </c>
      <c r="H146" s="45">
        <v>44.727954971899997</v>
      </c>
      <c r="I146" s="51">
        <v>45.5159474672</v>
      </c>
      <c r="J146" s="55">
        <v>56.816697936200001</v>
      </c>
      <c r="K146" s="21"/>
      <c r="L146" s="22"/>
    </row>
    <row r="147" spans="2:12" s="18" customFormat="1">
      <c r="B147" s="30"/>
      <c r="C147" s="86"/>
      <c r="D147" s="87"/>
      <c r="E147" s="87"/>
      <c r="F147" s="88"/>
      <c r="G147" s="19"/>
      <c r="H147" s="20"/>
      <c r="I147" s="49"/>
      <c r="J147" s="23"/>
      <c r="K147" s="27"/>
      <c r="L147" s="28"/>
    </row>
    <row r="148" spans="2:12">
      <c r="B148" s="31" t="s">
        <v>77</v>
      </c>
      <c r="C148" s="68">
        <v>1953</v>
      </c>
      <c r="D148" s="69">
        <v>154</v>
      </c>
      <c r="E148" s="69">
        <v>816</v>
      </c>
      <c r="F148" s="70">
        <v>983</v>
      </c>
      <c r="G148" s="54">
        <v>7.8853046595</v>
      </c>
      <c r="H148" s="44">
        <v>41.781874039900003</v>
      </c>
      <c r="I148" s="48">
        <v>50.332821300600003</v>
      </c>
      <c r="J148" s="54">
        <v>59.857398873500003</v>
      </c>
      <c r="K148" s="25"/>
      <c r="L148" s="26"/>
    </row>
    <row r="149" spans="2:12">
      <c r="B149" s="33"/>
      <c r="C149" s="77"/>
      <c r="D149" s="81"/>
      <c r="E149" s="81"/>
      <c r="F149" s="82"/>
      <c r="G149" s="23"/>
      <c r="H149" s="24"/>
      <c r="I149" s="50"/>
      <c r="J149" s="36"/>
      <c r="K149" s="25"/>
      <c r="L149" s="26"/>
    </row>
    <row r="150" spans="2:12" ht="15" customHeight="1">
      <c r="B150" s="30" t="s">
        <v>78</v>
      </c>
      <c r="C150" s="78">
        <v>1953</v>
      </c>
      <c r="D150" s="79">
        <v>154</v>
      </c>
      <c r="E150" s="79">
        <v>816</v>
      </c>
      <c r="F150" s="80">
        <v>983</v>
      </c>
      <c r="G150" s="55">
        <v>7.8853046595</v>
      </c>
      <c r="H150" s="45">
        <v>41.781874039900003</v>
      </c>
      <c r="I150" s="51">
        <v>50.332821300600003</v>
      </c>
      <c r="J150" s="55">
        <v>59.857398873500003</v>
      </c>
      <c r="K150" s="25"/>
      <c r="L150" s="26"/>
    </row>
    <row r="151" spans="2:12">
      <c r="B151" s="37"/>
      <c r="C151" s="60"/>
      <c r="D151" s="38"/>
      <c r="E151" s="38"/>
      <c r="F151" s="57"/>
      <c r="G151" s="39"/>
      <c r="H151" s="40"/>
      <c r="I151" s="53"/>
      <c r="J151" s="41"/>
    </row>
    <row r="152" spans="2:12">
      <c r="B152" s="1" t="s">
        <v>113</v>
      </c>
    </row>
  </sheetData>
  <sheetProtection selectLockedCells="1" selectUnlockedCells="1"/>
  <mergeCells count="6">
    <mergeCell ref="B2:J2"/>
    <mergeCell ref="C4:C5"/>
    <mergeCell ref="J3:J5"/>
    <mergeCell ref="B3:B5"/>
    <mergeCell ref="C3:F3"/>
    <mergeCell ref="G3:I3"/>
  </mergeCells>
  <phoneticPr fontId="2"/>
  <pageMargins left="0.79" right="0.31496062992125984" top="0.5" bottom="0.38" header="0.35433070866141736" footer="0.25"/>
  <pageSetup paperSize="9" scale="72" orientation="portrait" r:id="rId1"/>
  <headerFooter alignWithMargins="0"/>
  <rowBreaks count="1" manualBreakCount="1">
    <brk id="8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３区分</vt:lpstr>
      <vt:lpstr>'３区分'!Print_Area</vt:lpstr>
      <vt:lpstr>'３区分'!Print_Titles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2019-03-15T06:57:04Z</dcterms:created>
  <dcterms:modified xsi:type="dcterms:W3CDTF">2019-03-15T06:57:10Z</dcterms:modified>
</cp:coreProperties>
</file>