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多文化共生・パスポート室\公文書\R4以降\104 多文化共生事業\001 多文化共生事業\014 外国人住民数統計\R4\05_公表後の誤り\"/>
    </mc:Choice>
  </mc:AlternateContent>
  <xr:revisionPtr revIDLastSave="0" documentId="8_{A8E55A98-38CE-4F29-B30F-334966154BEC}" xr6:coauthVersionLast="47" xr6:coauthVersionMax="47" xr10:uidLastSave="{00000000-0000-0000-0000-000000000000}"/>
  <bookViews>
    <workbookView xWindow="-110" yWindow="-110" windowWidth="19420" windowHeight="10420" xr2:uid="{BFCC5EAB-A717-48C6-A944-5C32F05DEFC7}"/>
  </bookViews>
  <sheets>
    <sheet name="①R４グラフ  (過去10年)" sheetId="3" r:id="rId1"/>
    <sheet name="Sheet1" sheetId="1" r:id="rId2"/>
  </sheets>
  <externalReferences>
    <externalReference r:id="rId3"/>
  </externalReferences>
  <definedNames>
    <definedName name="_xlnm.Print_Area" localSheetId="0">'①R４グラフ  (過去10年)'!$A$1:$T$49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3" l="1"/>
  <c r="S44" i="3" s="1"/>
  <c r="R43" i="3"/>
  <c r="R44" i="3" s="1"/>
  <c r="Y42" i="3"/>
  <c r="X42" i="3"/>
  <c r="W42" i="3"/>
  <c r="V42" i="3"/>
  <c r="Y41" i="3"/>
  <c r="X41" i="3"/>
  <c r="W41" i="3"/>
  <c r="V41" i="3"/>
  <c r="Y40" i="3"/>
  <c r="X40" i="3"/>
  <c r="W40" i="3"/>
  <c r="V40" i="3"/>
  <c r="Y39" i="3"/>
  <c r="X39" i="3"/>
  <c r="W39" i="3"/>
  <c r="V39" i="3"/>
  <c r="Y38" i="3"/>
  <c r="X38" i="3"/>
  <c r="W38" i="3"/>
  <c r="V38" i="3"/>
  <c r="Y37" i="3"/>
  <c r="X37" i="3"/>
  <c r="W37" i="3"/>
  <c r="V37" i="3"/>
  <c r="Z42" i="3" l="1"/>
  <c r="Z41" i="3"/>
  <c r="Z40" i="3"/>
  <c r="Z39" i="3"/>
  <c r="Z38" i="3"/>
  <c r="Z37" i="3"/>
  <c r="X44" i="3"/>
  <c r="Y44" i="3" s="1"/>
  <c r="V44" i="3"/>
  <c r="W44" i="3" s="1"/>
  <c r="T43" i="3"/>
  <c r="T42" i="3"/>
  <c r="T41" i="3"/>
  <c r="T40" i="3"/>
  <c r="T39" i="3"/>
  <c r="T38" i="3"/>
  <c r="T37" i="3"/>
  <c r="V43" i="3"/>
  <c r="W43" i="3" s="1"/>
  <c r="X43" i="3"/>
  <c r="Y43" i="3" s="1"/>
  <c r="Z43" i="3"/>
</calcChain>
</file>

<file path=xl/sharedStrings.xml><?xml version="1.0" encoding="utf-8"?>
<sst xmlns="http://schemas.openxmlformats.org/spreadsheetml/2006/main" count="37" uniqueCount="37">
  <si>
    <t>※3　R2年度調査から、他表では、在留外国人統計（出入国在留管理庁）の区分と同様に、「韓国」、「朝鮮」を区別して計上しているが、本表では、
　　過去からの推移がわかりやすいように、両区分をあわせて「韓国・朝鮮」として、計上している。</t>
    <rPh sb="5" eb="7">
      <t>ネンド</t>
    </rPh>
    <rPh sb="7" eb="9">
      <t>チョウサ</t>
    </rPh>
    <rPh sb="28" eb="30">
      <t>ザイリュウ</t>
    </rPh>
    <rPh sb="35" eb="37">
      <t>クブン</t>
    </rPh>
    <rPh sb="38" eb="40">
      <t>ドウヨウ</t>
    </rPh>
    <rPh sb="43" eb="45">
      <t>カンコク</t>
    </rPh>
    <rPh sb="48" eb="50">
      <t>チョウセン</t>
    </rPh>
    <rPh sb="52" eb="54">
      <t>クベツ</t>
    </rPh>
    <rPh sb="56" eb="58">
      <t>ケイジョウ</t>
    </rPh>
    <rPh sb="90" eb="91">
      <t>リョウ</t>
    </rPh>
    <rPh sb="91" eb="93">
      <t>クブン</t>
    </rPh>
    <rPh sb="109" eb="111">
      <t>ケイジョウ</t>
    </rPh>
    <phoneticPr fontId="5"/>
  </si>
  <si>
    <t>※2 当資料の数値は県多文化共生・パスポート室の集計であり、出国記録等によって調整された同庁「在留外国人統計」の数値とは差が生じている。</t>
    <rPh sb="3" eb="4">
      <t>トウ</t>
    </rPh>
    <rPh sb="4" eb="6">
      <t>シリョウ</t>
    </rPh>
    <rPh sb="11" eb="23">
      <t>タブンカ</t>
    </rPh>
    <rPh sb="44" eb="46">
      <t>ドウチョウ</t>
    </rPh>
    <phoneticPr fontId="5"/>
  </si>
  <si>
    <t>※1　H24（2012年）7月に外国人の住民基本台帳制度が始まって以降</t>
    <rPh sb="11" eb="12">
      <t>ネン</t>
    </rPh>
    <rPh sb="14" eb="15">
      <t>ガツ</t>
    </rPh>
    <rPh sb="16" eb="18">
      <t>ガイコク</t>
    </rPh>
    <rPh sb="18" eb="19">
      <t>ジン</t>
    </rPh>
    <rPh sb="20" eb="22">
      <t>ジュウミン</t>
    </rPh>
    <rPh sb="22" eb="24">
      <t>キホン</t>
    </rPh>
    <rPh sb="24" eb="26">
      <t>ダイチョウ</t>
    </rPh>
    <rPh sb="26" eb="28">
      <t>セイド</t>
    </rPh>
    <rPh sb="29" eb="30">
      <t>ハジ</t>
    </rPh>
    <rPh sb="33" eb="35">
      <t>イコウ</t>
    </rPh>
    <phoneticPr fontId="5"/>
  </si>
  <si>
    <t>（出入国在留管理庁:令和４年６月末現在における在留外国人数について）</t>
    <rPh sb="1" eb="4">
      <t>シュツニュウコク</t>
    </rPh>
    <rPh sb="4" eb="9">
      <t>ザイリュウカンリチョウ</t>
    </rPh>
    <rPh sb="10" eb="12">
      <t>レイワ</t>
    </rPh>
    <rPh sb="13" eb="14">
      <t>ネン</t>
    </rPh>
    <rPh sb="15" eb="17">
      <t>ガツマツ</t>
    </rPh>
    <rPh sb="17" eb="19">
      <t>ゲンザイ</t>
    </rPh>
    <rPh sb="23" eb="25">
      <t>ザイリュウ</t>
    </rPh>
    <rPh sb="25" eb="28">
      <t>ガイコクジン</t>
    </rPh>
    <rPh sb="28" eb="29">
      <t>カズ</t>
    </rPh>
    <phoneticPr fontId="5"/>
  </si>
  <si>
    <t>（参考）2022（R４）年６月末日現在 全国計　2,961,969人</t>
    <rPh sb="1" eb="3">
      <t>サンコウ</t>
    </rPh>
    <rPh sb="14" eb="15">
      <t>ガツ</t>
    </rPh>
    <rPh sb="15" eb="16">
      <t>マツ</t>
    </rPh>
    <rPh sb="16" eb="17">
      <t>ニチ</t>
    </rPh>
    <rPh sb="17" eb="19">
      <t>ゲンザイ</t>
    </rPh>
    <rPh sb="33" eb="34">
      <t>ニン</t>
    </rPh>
    <phoneticPr fontId="5"/>
  </si>
  <si>
    <t>合計</t>
    <rPh sb="0" eb="1">
      <t>ゴウ</t>
    </rPh>
    <rPh sb="1" eb="2">
      <t>ケイ</t>
    </rPh>
    <phoneticPr fontId="5"/>
  </si>
  <si>
    <t>その他</t>
  </si>
  <si>
    <t>タイ</t>
    <phoneticPr fontId="5"/>
  </si>
  <si>
    <r>
      <t>韓国・朝鮮*</t>
    </r>
    <r>
      <rPr>
        <vertAlign val="superscript"/>
        <sz val="9"/>
        <rFont val="Meiryo UI"/>
        <family val="3"/>
        <charset val="128"/>
      </rPr>
      <t>3</t>
    </r>
    <phoneticPr fontId="5"/>
  </si>
  <si>
    <t>ブラジル</t>
  </si>
  <si>
    <t>フィリピン</t>
  </si>
  <si>
    <t>ベトナム</t>
    <phoneticPr fontId="5"/>
  </si>
  <si>
    <t>中国</t>
  </si>
  <si>
    <t>R1対</t>
    <rPh sb="2" eb="3">
      <t>タイ</t>
    </rPh>
    <phoneticPr fontId="5"/>
  </si>
  <si>
    <t>昨対</t>
    <rPh sb="0" eb="2">
      <t>サクタイ</t>
    </rPh>
    <phoneticPr fontId="5"/>
  </si>
  <si>
    <t>構成比</t>
    <phoneticPr fontId="5"/>
  </si>
  <si>
    <t>R4
(2022年)</t>
    <rPh sb="8" eb="9">
      <t>ネン</t>
    </rPh>
    <phoneticPr fontId="5"/>
  </si>
  <si>
    <t>R3
(2021年)</t>
    <rPh sb="8" eb="9">
      <t>ネン</t>
    </rPh>
    <phoneticPr fontId="5"/>
  </si>
  <si>
    <t>R2
(2020年)</t>
    <rPh sb="8" eb="9">
      <t>ネン</t>
    </rPh>
    <phoneticPr fontId="5"/>
  </si>
  <si>
    <t>R1
(2019年)</t>
    <rPh sb="8" eb="9">
      <t>ネン</t>
    </rPh>
    <phoneticPr fontId="5"/>
  </si>
  <si>
    <t>H30
(2018年)</t>
    <rPh sb="9" eb="10">
      <t>ネン</t>
    </rPh>
    <phoneticPr fontId="5"/>
  </si>
  <si>
    <t>H29
(2017年)</t>
    <rPh sb="9" eb="10">
      <t>ネン</t>
    </rPh>
    <phoneticPr fontId="5"/>
  </si>
  <si>
    <t>H28
(2016年)</t>
    <rPh sb="9" eb="10">
      <t>ネン</t>
    </rPh>
    <phoneticPr fontId="5"/>
  </si>
  <si>
    <t>H27
(2015年)</t>
    <rPh sb="9" eb="10">
      <t>ネン</t>
    </rPh>
    <phoneticPr fontId="5"/>
  </si>
  <si>
    <t>H26
(2014年)</t>
    <rPh sb="9" eb="10">
      <t>ネン</t>
    </rPh>
    <phoneticPr fontId="5"/>
  </si>
  <si>
    <t>H25
(2013年)</t>
    <rPh sb="9" eb="10">
      <t>ネン</t>
    </rPh>
    <phoneticPr fontId="5"/>
  </si>
  <si>
    <t>2009年
(H21)</t>
    <rPh sb="4" eb="5">
      <t>ネン</t>
    </rPh>
    <phoneticPr fontId="5"/>
  </si>
  <si>
    <t>2008年
(H20)</t>
    <rPh sb="4" eb="5">
      <t>ネン</t>
    </rPh>
    <phoneticPr fontId="5"/>
  </si>
  <si>
    <t>2007年
(H19)</t>
    <rPh sb="4" eb="5">
      <t>ネン</t>
    </rPh>
    <phoneticPr fontId="5"/>
  </si>
  <si>
    <t>2006年
(H18)</t>
    <rPh sb="4" eb="5">
      <t>ネン</t>
    </rPh>
    <phoneticPr fontId="5"/>
  </si>
  <si>
    <t>2005年
(H17)</t>
    <rPh sb="4" eb="5">
      <t>ネン</t>
    </rPh>
    <phoneticPr fontId="5"/>
  </si>
  <si>
    <t>2004年
(H16)</t>
    <rPh sb="4" eb="5">
      <t>ネン</t>
    </rPh>
    <phoneticPr fontId="5"/>
  </si>
  <si>
    <t>2003年
(H15)</t>
    <rPh sb="4" eb="5">
      <t>ネン</t>
    </rPh>
    <phoneticPr fontId="5"/>
  </si>
  <si>
    <t>区分</t>
    <rPh sb="0" eb="2">
      <t>クブン</t>
    </rPh>
    <phoneticPr fontId="5"/>
  </si>
  <si>
    <t>（単位：人）</t>
    <rPh sb="1" eb="3">
      <t>タンイ</t>
    </rPh>
    <rPh sb="4" eb="5">
      <t>ジン</t>
    </rPh>
    <phoneticPr fontId="5"/>
  </si>
  <si>
    <t>長野県県民文化部多文化共生・パスポート室　　</t>
    <rPh sb="0" eb="3">
      <t>ナガノケン</t>
    </rPh>
    <rPh sb="3" eb="5">
      <t>ケンミン</t>
    </rPh>
    <rPh sb="5" eb="7">
      <t>ブンカ</t>
    </rPh>
    <rPh sb="7" eb="8">
      <t>ブ</t>
    </rPh>
    <rPh sb="8" eb="20">
      <t>タブンカ</t>
    </rPh>
    <phoneticPr fontId="5"/>
  </si>
  <si>
    <t>県内に在住する外国人の推移（毎年12月末現在）</t>
    <rPh sb="0" eb="2">
      <t>ケンナイ</t>
    </rPh>
    <rPh sb="3" eb="5">
      <t>ザイジュウ</t>
    </rPh>
    <rPh sb="7" eb="9">
      <t>ガイコク</t>
    </rPh>
    <rPh sb="9" eb="10">
      <t>ジン</t>
    </rPh>
    <rPh sb="11" eb="13">
      <t>スイイ</t>
    </rPh>
    <rPh sb="14" eb="16">
      <t>マイトシ</t>
    </rPh>
    <rPh sb="18" eb="19">
      <t>ツキ</t>
    </rPh>
    <rPh sb="19" eb="20">
      <t>マツ</t>
    </rPh>
    <rPh sb="20" eb="2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</si>
</sst>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 "/>
    <numFmt numFmtId="178" formatCode="0.0000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vertAlign val="superscript"/>
      <sz val="9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color theme="1"/>
      <name val="Meiryo UI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Meiryo UI"/>
      <family val="3"/>
      <charset val="128"/>
    </font>
    <font>
      <sz val="22"/>
      <name val="Meiryo UI"/>
      <family val="3"/>
      <charset val="128"/>
    </font>
    <font>
      <b/>
      <sz val="2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Alignment="1">
      <alignment horizontal="justify" vertical="center" wrapText="1"/>
    </xf>
    <xf numFmtId="38" fontId="4" fillId="0" borderId="0" xfId="2" applyFont="1" applyFill="1" applyAlignment="1">
      <alignment horizontal="left" vertical="center" wrapText="1"/>
    </xf>
    <xf numFmtId="176" fontId="2" fillId="0" borderId="0" xfId="1" applyNumberFormat="1" applyFont="1">
      <alignment vertical="center"/>
    </xf>
    <xf numFmtId="38" fontId="4" fillId="0" borderId="0" xfId="2" applyFont="1" applyFill="1" applyBorder="1" applyAlignment="1">
      <alignment horizontal="right" vertical="top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38" fontId="2" fillId="0" borderId="0" xfId="2" applyFont="1" applyFill="1" applyAlignment="1">
      <alignment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1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177" fontId="2" fillId="0" borderId="0" xfId="1" applyNumberFormat="1" applyFont="1">
      <alignment vertical="center"/>
    </xf>
    <xf numFmtId="0" fontId="2" fillId="0" borderId="2" xfId="1" applyFont="1" applyBorder="1">
      <alignment vertical="center"/>
    </xf>
    <xf numFmtId="176" fontId="4" fillId="0" borderId="3" xfId="3" applyNumberFormat="1" applyFont="1" applyBorder="1" applyAlignment="1">
      <alignment horizontal="right" vertical="center"/>
    </xf>
    <xf numFmtId="38" fontId="4" fillId="0" borderId="4" xfId="2" applyFont="1" applyBorder="1">
      <alignment vertical="center"/>
    </xf>
    <xf numFmtId="38" fontId="4" fillId="0" borderId="5" xfId="2" applyFont="1" applyBorder="1">
      <alignment vertical="center"/>
    </xf>
    <xf numFmtId="38" fontId="4" fillId="0" borderId="6" xfId="2" applyFont="1" applyBorder="1">
      <alignment vertical="center"/>
    </xf>
    <xf numFmtId="0" fontId="4" fillId="0" borderId="7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178" fontId="7" fillId="0" borderId="0" xfId="1" applyNumberFormat="1" applyFont="1">
      <alignment vertical="center"/>
    </xf>
    <xf numFmtId="176" fontId="4" fillId="0" borderId="8" xfId="3" applyNumberFormat="1" applyFont="1" applyBorder="1" applyAlignment="1">
      <alignment horizontal="right" vertical="center"/>
    </xf>
    <xf numFmtId="38" fontId="4" fillId="0" borderId="9" xfId="2" applyFont="1" applyBorder="1">
      <alignment vertical="center"/>
    </xf>
    <xf numFmtId="38" fontId="4" fillId="0" borderId="10" xfId="2" applyFont="1" applyBorder="1">
      <alignment vertical="center"/>
    </xf>
    <xf numFmtId="38" fontId="4" fillId="0" borderId="11" xfId="2" applyFont="1" applyBorder="1">
      <alignment vertical="center"/>
    </xf>
    <xf numFmtId="0" fontId="4" fillId="0" borderId="12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1" fillId="0" borderId="0" xfId="1" applyAlignment="1" applyProtection="1">
      <alignment vertical="center" shrinkToFit="1"/>
      <protection locked="0"/>
    </xf>
    <xf numFmtId="176" fontId="4" fillId="0" borderId="13" xfId="3" applyNumberFormat="1" applyFont="1" applyBorder="1" applyAlignment="1">
      <alignment horizontal="right" vertical="center"/>
    </xf>
    <xf numFmtId="38" fontId="4" fillId="0" borderId="14" xfId="2" applyFont="1" applyBorder="1">
      <alignment vertical="center"/>
    </xf>
    <xf numFmtId="38" fontId="4" fillId="0" borderId="15" xfId="2" applyFont="1" applyBorder="1">
      <alignment vertical="center"/>
    </xf>
    <xf numFmtId="38" fontId="4" fillId="0" borderId="16" xfId="2" applyFont="1" applyBorder="1">
      <alignment vertical="center"/>
    </xf>
    <xf numFmtId="0" fontId="4" fillId="0" borderId="17" xfId="1" applyFont="1" applyBorder="1" applyAlignment="1">
      <alignment horizontal="distributed" vertical="center"/>
    </xf>
    <xf numFmtId="0" fontId="4" fillId="0" borderId="14" xfId="1" applyFont="1" applyBorder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distributed" vertical="center"/>
    </xf>
    <xf numFmtId="0" fontId="9" fillId="2" borderId="21" xfId="1" applyFont="1" applyFill="1" applyBorder="1" applyAlignment="1">
      <alignment horizontal="distributed" vertical="center"/>
    </xf>
    <xf numFmtId="0" fontId="10" fillId="0" borderId="0" xfId="1" applyFont="1">
      <alignment vertical="center"/>
    </xf>
    <xf numFmtId="0" fontId="10" fillId="0" borderId="22" xfId="1" applyFont="1" applyBorder="1">
      <alignment vertical="center"/>
    </xf>
    <xf numFmtId="0" fontId="10" fillId="0" borderId="22" xfId="1" applyFont="1" applyBorder="1" applyAlignment="1">
      <alignment horizontal="right" vertical="center"/>
    </xf>
    <xf numFmtId="0" fontId="2" fillId="0" borderId="22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0" fontId="10" fillId="0" borderId="0" xfId="1" applyFont="1" applyAlignment="1">
      <alignment horizontal="left" vertical="top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justify" vertical="center" wrapText="1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4">
    <cellStyle name="パーセント 2" xfId="3" xr:uid="{C8776C90-387E-405C-91E8-709D18D48705}"/>
    <cellStyle name="桁区切り 2" xfId="2" xr:uid="{8A00E53A-7A68-46D5-9CBD-F0EE21DD73A1}"/>
    <cellStyle name="標準" xfId="0" builtinId="0"/>
    <cellStyle name="標準 2" xfId="1" xr:uid="{8E4F7B02-6F2F-43D5-B349-43CF12CF3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50627487619899E-2"/>
          <c:y val="3.1076278137245967E-2"/>
          <c:w val="0.87935639181504155"/>
          <c:h val="0.8920722575028659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'①R４グラフ  (過去10年)'!$A$44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6.8432888997327773E-3"/>
                  <c:y val="-4.2507977358310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EB-40C5-9ED8-3E9398FAA5C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B-40C5-9ED8-3E9398FAA5C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B-40C5-9ED8-3E9398FAA5C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B-40C5-9ED8-3E9398FAA5C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B-40C5-9ED8-3E9398FAA5C0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B-40C5-9ED8-3E9398FAA5C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EB-40C5-9ED8-3E9398FAA5C0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B-40C5-9ED8-3E9398FAA5C0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EB-40C5-9ED8-3E9398FAA5C0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B-40C5-9ED8-3E9398FAA5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(過去10年)'!$B$44:$S$44</c:f>
              <c:numCache>
                <c:formatCode>#,##0_);[Red]\(#,##0\)</c:formatCode>
                <c:ptCount val="11"/>
                <c:pt idx="1">
                  <c:v>29924</c:v>
                </c:pt>
                <c:pt idx="2">
                  <c:v>29789</c:v>
                </c:pt>
                <c:pt idx="3">
                  <c:v>30443</c:v>
                </c:pt>
                <c:pt idx="4">
                  <c:v>31301</c:v>
                </c:pt>
                <c:pt idx="5">
                  <c:v>32937</c:v>
                </c:pt>
                <c:pt idx="6">
                  <c:v>35493</c:v>
                </c:pt>
                <c:pt idx="7">
                  <c:v>37533</c:v>
                </c:pt>
                <c:pt idx="8">
                  <c:v>35777</c:v>
                </c:pt>
                <c:pt idx="9">
                  <c:v>34867</c:v>
                </c:pt>
                <c:pt idx="10">
                  <c:v>38101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EB-40C5-9ED8-3E9398FA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56248"/>
        <c:axId val="1"/>
      </c:barChart>
      <c:lineChart>
        <c:grouping val="standard"/>
        <c:varyColors val="0"/>
        <c:ser>
          <c:idx val="0"/>
          <c:order val="1"/>
          <c:tx>
            <c:strRef>
              <c:f>'①R４グラフ  (過去10年)'!$A$37</c:f>
              <c:strCache>
                <c:ptCount val="1"/>
                <c:pt idx="0">
                  <c:v>中国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tx2">
                    <a:alpha val="96000"/>
                  </a:schemeClr>
                </a:solidFill>
              </a:ln>
              <a:effectLst/>
            </c:spPr>
          </c:marker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(過去10年)'!$B$37:$S$37</c:f>
              <c:numCache>
                <c:formatCode>#,##0_);[Red]\(#,##0\)</c:formatCode>
                <c:ptCount val="11"/>
                <c:pt idx="1">
                  <c:v>9727</c:v>
                </c:pt>
                <c:pt idx="2">
                  <c:v>9368</c:v>
                </c:pt>
                <c:pt idx="3">
                  <c:v>9124</c:v>
                </c:pt>
                <c:pt idx="4">
                  <c:v>9072</c:v>
                </c:pt>
                <c:pt idx="5">
                  <c:v>9096</c:v>
                </c:pt>
                <c:pt idx="6">
                  <c:v>9150</c:v>
                </c:pt>
                <c:pt idx="7">
                  <c:v>9379</c:v>
                </c:pt>
                <c:pt idx="8">
                  <c:v>8730</c:v>
                </c:pt>
                <c:pt idx="9">
                  <c:v>8109</c:v>
                </c:pt>
                <c:pt idx="10">
                  <c:v>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EB-40C5-9ED8-3E9398FAA5C0}"/>
            </c:ext>
          </c:extLst>
        </c:ser>
        <c:ser>
          <c:idx val="2"/>
          <c:order val="2"/>
          <c:tx>
            <c:strRef>
              <c:f>'①R４グラフ  (過去10年)'!$A$38</c:f>
              <c:strCache>
                <c:ptCount val="1"/>
                <c:pt idx="0">
                  <c:v>ベトナム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(過去10年)'!$B$38:$S$38</c:f>
              <c:numCache>
                <c:formatCode>#,##0_);[Red]\(#,##0\)</c:formatCode>
                <c:ptCount val="11"/>
                <c:pt idx="1">
                  <c:v>740</c:v>
                </c:pt>
                <c:pt idx="2">
                  <c:v>980</c:v>
                </c:pt>
                <c:pt idx="3">
                  <c:v>1457</c:v>
                </c:pt>
                <c:pt idx="4">
                  <c:v>1875</c:v>
                </c:pt>
                <c:pt idx="5">
                  <c:v>2587</c:v>
                </c:pt>
                <c:pt idx="6">
                  <c:v>3651</c:v>
                </c:pt>
                <c:pt idx="7">
                  <c:v>4722</c:v>
                </c:pt>
                <c:pt idx="8">
                  <c:v>5188</c:v>
                </c:pt>
                <c:pt idx="9">
                  <c:v>5185</c:v>
                </c:pt>
                <c:pt idx="10">
                  <c:v>5930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4EB-40C5-9ED8-3E9398FAA5C0}"/>
            </c:ext>
          </c:extLst>
        </c:ser>
        <c:ser>
          <c:idx val="1"/>
          <c:order val="3"/>
          <c:tx>
            <c:strRef>
              <c:f>'①R４グラフ  (過去10年)'!$A$40</c:f>
              <c:strCache>
                <c:ptCount val="1"/>
                <c:pt idx="0">
                  <c:v>ブラジル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(過去10年)'!$B$40:$S$40</c:f>
              <c:numCache>
                <c:formatCode>#,##0_);[Red]\(#,##0\)</c:formatCode>
                <c:ptCount val="11"/>
                <c:pt idx="1">
                  <c:v>5154</c:v>
                </c:pt>
                <c:pt idx="2">
                  <c:v>4822</c:v>
                </c:pt>
                <c:pt idx="3">
                  <c:v>4663</c:v>
                </c:pt>
                <c:pt idx="4">
                  <c:v>4692</c:v>
                </c:pt>
                <c:pt idx="5">
                  <c:v>4856</c:v>
                </c:pt>
                <c:pt idx="6">
                  <c:v>5104</c:v>
                </c:pt>
                <c:pt idx="7">
                  <c:v>5044</c:v>
                </c:pt>
                <c:pt idx="8">
                  <c:v>4863</c:v>
                </c:pt>
                <c:pt idx="9">
                  <c:v>4859</c:v>
                </c:pt>
                <c:pt idx="10">
                  <c:v>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4EB-40C5-9ED8-3E9398FAA5C0}"/>
            </c:ext>
          </c:extLst>
        </c:ser>
        <c:ser>
          <c:idx val="3"/>
          <c:order val="4"/>
          <c:tx>
            <c:strRef>
              <c:f>'①R４グラフ  (過去10年)'!$A$39</c:f>
              <c:strCache>
                <c:ptCount val="1"/>
                <c:pt idx="0">
                  <c:v>フィリピン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(過去10年)'!$B$39:$S$39</c:f>
              <c:numCache>
                <c:formatCode>#,##0_);[Red]\(#,##0\)</c:formatCode>
                <c:ptCount val="11"/>
                <c:pt idx="1">
                  <c:v>3795</c:v>
                </c:pt>
                <c:pt idx="2">
                  <c:v>3911</c:v>
                </c:pt>
                <c:pt idx="3">
                  <c:v>4101</c:v>
                </c:pt>
                <c:pt idx="4">
                  <c:v>4221</c:v>
                </c:pt>
                <c:pt idx="5">
                  <c:v>4419</c:v>
                </c:pt>
                <c:pt idx="6">
                  <c:v>4612</c:v>
                </c:pt>
                <c:pt idx="7">
                  <c:v>4708</c:v>
                </c:pt>
                <c:pt idx="8">
                  <c:v>4667</c:v>
                </c:pt>
                <c:pt idx="9">
                  <c:v>4664</c:v>
                </c:pt>
                <c:pt idx="10">
                  <c:v>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4EB-40C5-9ED8-3E9398FAA5C0}"/>
            </c:ext>
          </c:extLst>
        </c:ser>
        <c:ser>
          <c:idx val="4"/>
          <c:order val="5"/>
          <c:tx>
            <c:strRef>
              <c:f>'①R４グラフ  (過去10年)'!$A$41</c:f>
              <c:strCache>
                <c:ptCount val="1"/>
                <c:pt idx="0">
                  <c:v>韓国・朝鮮*3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(過去10年)'!$B$41:$S$41</c:f>
              <c:numCache>
                <c:formatCode>#,##0_);[Red]\(#,##0\)</c:formatCode>
                <c:ptCount val="11"/>
                <c:pt idx="1">
                  <c:v>4052</c:v>
                </c:pt>
                <c:pt idx="2">
                  <c:v>3953</c:v>
                </c:pt>
                <c:pt idx="3">
                  <c:v>3857</c:v>
                </c:pt>
                <c:pt idx="4">
                  <c:v>3742</c:v>
                </c:pt>
                <c:pt idx="5">
                  <c:v>3705</c:v>
                </c:pt>
                <c:pt idx="6">
                  <c:v>3690</c:v>
                </c:pt>
                <c:pt idx="7">
                  <c:v>3640</c:v>
                </c:pt>
                <c:pt idx="8">
                  <c:v>3460</c:v>
                </c:pt>
                <c:pt idx="9">
                  <c:v>3346</c:v>
                </c:pt>
                <c:pt idx="10">
                  <c:v>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4EB-40C5-9ED8-3E9398FAA5C0}"/>
            </c:ext>
          </c:extLst>
        </c:ser>
        <c:ser>
          <c:idx val="5"/>
          <c:order val="6"/>
          <c:tx>
            <c:strRef>
              <c:f>'①R４グラフ  (過去10年)'!$A$42</c:f>
              <c:strCache>
                <c:ptCount val="1"/>
                <c:pt idx="0">
                  <c:v>タイ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'①R４グラフ  (過去10年)'!$B$36:$S$36</c:f>
              <c:strCache>
                <c:ptCount val="11"/>
                <c:pt idx="1">
                  <c:v>H25
(2013年)</c:v>
                </c:pt>
                <c:pt idx="2">
                  <c:v>H26
(2014年)</c:v>
                </c:pt>
                <c:pt idx="3">
                  <c:v>H27
(2015年)</c:v>
                </c:pt>
                <c:pt idx="4">
                  <c:v>H28
(2016年)</c:v>
                </c:pt>
                <c:pt idx="5">
                  <c:v>H29
(2017年)</c:v>
                </c:pt>
                <c:pt idx="6">
                  <c:v>H30
(2018年)</c:v>
                </c:pt>
                <c:pt idx="7">
                  <c:v>R1
(2019年)</c:v>
                </c:pt>
                <c:pt idx="8">
                  <c:v>R2
(2020年)</c:v>
                </c:pt>
                <c:pt idx="9">
                  <c:v>R3
(2021年)</c:v>
                </c:pt>
                <c:pt idx="10">
                  <c:v>R4
(2022年)</c:v>
                </c:pt>
              </c:strCache>
            </c:strRef>
          </c:cat>
          <c:val>
            <c:numRef>
              <c:f>'①R４グラフ  (過去10年)'!$B$42:$S$42</c:f>
              <c:numCache>
                <c:formatCode>#,##0_);[Red]\(#,##0\)</c:formatCode>
                <c:ptCount val="11"/>
                <c:pt idx="1">
                  <c:v>2073</c:v>
                </c:pt>
                <c:pt idx="2">
                  <c:v>2094</c:v>
                </c:pt>
                <c:pt idx="3">
                  <c:v>2162</c:v>
                </c:pt>
                <c:pt idx="4">
                  <c:v>2258</c:v>
                </c:pt>
                <c:pt idx="5">
                  <c:v>2267</c:v>
                </c:pt>
                <c:pt idx="6">
                  <c:v>2331</c:v>
                </c:pt>
                <c:pt idx="7">
                  <c:v>2388</c:v>
                </c:pt>
                <c:pt idx="8">
                  <c:v>2307</c:v>
                </c:pt>
                <c:pt idx="9">
                  <c:v>2253</c:v>
                </c:pt>
                <c:pt idx="10">
                  <c:v>2427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4EB-40C5-9ED8-3E9398FAA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785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07856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"/>
          <c:min val="0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955708661417321E-2"/>
          <c:y val="2.042807082412457E-2"/>
          <c:w val="0.10470232016591149"/>
          <c:h val="0.50969541695388831"/>
        </c:manualLayout>
      </c:layout>
      <c:overlay val="0"/>
      <c:spPr>
        <a:noFill/>
        <a:ln>
          <a:solidFill>
            <a:schemeClr val="tx2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49894</xdr:colOff>
      <xdr:row>12</xdr:row>
      <xdr:rowOff>79297</xdr:rowOff>
    </xdr:from>
    <xdr:ext cx="889987" cy="3252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F390AC-926D-4086-9A5B-2BF42A8A5A6D}"/>
            </a:ext>
          </a:extLst>
        </xdr:cNvPr>
        <xdr:cNvSpPr txBox="1"/>
      </xdr:nvSpPr>
      <xdr:spPr>
        <a:xfrm>
          <a:off x="49894" y="4321097"/>
          <a:ext cx="889987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icrosoft Himalaya" panose="01010100010101010101" pitchFamily="2" charset="0"/>
            </a:rPr>
            <a:t>合計（人）</a:t>
          </a:r>
        </a:p>
      </xdr:txBody>
    </xdr:sp>
    <xdr:clientData/>
  </xdr:oneCellAnchor>
  <xdr:oneCellAnchor>
    <xdr:from>
      <xdr:col>18</xdr:col>
      <xdr:colOff>211074</xdr:colOff>
      <xdr:row>12</xdr:row>
      <xdr:rowOff>54803</xdr:rowOff>
    </xdr:from>
    <xdr:ext cx="1383713" cy="3252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DB4B88-39CA-44FB-9BD9-55B7F58FCB7C}"/>
            </a:ext>
          </a:extLst>
        </xdr:cNvPr>
        <xdr:cNvSpPr txBox="1"/>
      </xdr:nvSpPr>
      <xdr:spPr>
        <a:xfrm>
          <a:off x="8110474" y="4296603"/>
          <a:ext cx="1383713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国籍・地域別（人）</a:t>
          </a:r>
        </a:p>
      </xdr:txBody>
    </xdr:sp>
    <xdr:clientData/>
  </xdr:oneCellAnchor>
  <xdr:twoCellAnchor>
    <xdr:from>
      <xdr:col>0</xdr:col>
      <xdr:colOff>55336</xdr:colOff>
      <xdr:row>12</xdr:row>
      <xdr:rowOff>147864</xdr:rowOff>
    </xdr:from>
    <xdr:to>
      <xdr:col>19</xdr:col>
      <xdr:colOff>680357</xdr:colOff>
      <xdr:row>33</xdr:row>
      <xdr:rowOff>27213</xdr:rowOff>
    </xdr:to>
    <xdr:graphicFrame macro="">
      <xdr:nvGraphicFramePr>
        <xdr:cNvPr id="4" name="グラフ 13">
          <a:extLst>
            <a:ext uri="{FF2B5EF4-FFF2-40B4-BE49-F238E27FC236}">
              <a16:creationId xmlns:a16="http://schemas.microsoft.com/office/drawing/2014/main" id="{28D92AE2-9821-4A2A-A6B8-3B3F7D60C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734786</xdr:colOff>
      <xdr:row>19</xdr:row>
      <xdr:rowOff>264886</xdr:rowOff>
    </xdr:from>
    <xdr:to>
      <xdr:col>16</xdr:col>
      <xdr:colOff>580573</xdr:colOff>
      <xdr:row>20</xdr:row>
      <xdr:rowOff>172357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70CF6D52-859B-414B-817C-4D6C02C76C52}"/>
            </a:ext>
          </a:extLst>
        </xdr:cNvPr>
        <xdr:cNvSpPr/>
      </xdr:nvSpPr>
      <xdr:spPr>
        <a:xfrm>
          <a:off x="6405336" y="6551386"/>
          <a:ext cx="588737" cy="199571"/>
        </a:xfrm>
        <a:prstGeom prst="wedgeRectCallout">
          <a:avLst>
            <a:gd name="adj1" fmla="val -68210"/>
            <a:gd name="adj2" fmla="val -104903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中国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62140</xdr:colOff>
      <xdr:row>29</xdr:row>
      <xdr:rowOff>247645</xdr:rowOff>
    </xdr:from>
    <xdr:to>
      <xdr:col>14</xdr:col>
      <xdr:colOff>54428</xdr:colOff>
      <xdr:row>30</xdr:row>
      <xdr:rowOff>127001</xdr:rowOff>
    </xdr:to>
    <xdr:sp macro="" textlink="">
      <xdr:nvSpPr>
        <xdr:cNvPr id="6" name="四角形吹き出し 6">
          <a:extLst>
            <a:ext uri="{FF2B5EF4-FFF2-40B4-BE49-F238E27FC236}">
              <a16:creationId xmlns:a16="http://schemas.microsoft.com/office/drawing/2014/main" id="{75B77EF4-158D-4F44-9D38-9174C19A920C}"/>
            </a:ext>
          </a:extLst>
        </xdr:cNvPr>
        <xdr:cNvSpPr/>
      </xdr:nvSpPr>
      <xdr:spPr>
        <a:xfrm>
          <a:off x="4246790" y="9455145"/>
          <a:ext cx="735238" cy="171456"/>
        </a:xfrm>
        <a:prstGeom prst="wedgeRectCallout">
          <a:avLst>
            <a:gd name="adj1" fmla="val -43849"/>
            <a:gd name="adj2" fmla="val -120968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ベトナム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0</xdr:colOff>
      <xdr:row>10</xdr:row>
      <xdr:rowOff>36286</xdr:rowOff>
    </xdr:from>
    <xdr:ext cx="748923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0A5D5B8-39AD-4D72-9DEF-AB81AEF83166}"/>
            </a:ext>
          </a:extLst>
        </xdr:cNvPr>
        <xdr:cNvSpPr txBox="1"/>
      </xdr:nvSpPr>
      <xdr:spPr>
        <a:xfrm>
          <a:off x="0" y="4112986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合計（人）</a:t>
          </a:r>
        </a:p>
      </xdr:txBody>
    </xdr:sp>
    <xdr:clientData/>
  </xdr:oneCellAnchor>
  <xdr:oneCellAnchor>
    <xdr:from>
      <xdr:col>18</xdr:col>
      <xdr:colOff>299357</xdr:colOff>
      <xdr:row>10</xdr:row>
      <xdr:rowOff>45359</xdr:rowOff>
    </xdr:from>
    <xdr:ext cx="1320424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4988067-B011-41C9-9143-3FE82A338E6A}"/>
            </a:ext>
          </a:extLst>
        </xdr:cNvPr>
        <xdr:cNvSpPr txBox="1"/>
      </xdr:nvSpPr>
      <xdr:spPr>
        <a:xfrm>
          <a:off x="8198757" y="4122059"/>
          <a:ext cx="13204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国籍・地域別（人）</a:t>
          </a:r>
        </a:p>
      </xdr:txBody>
    </xdr:sp>
    <xdr:clientData/>
  </xdr:oneCellAnchor>
  <xdr:oneCellAnchor>
    <xdr:from>
      <xdr:col>0</xdr:col>
      <xdr:colOff>45357</xdr:colOff>
      <xdr:row>4</xdr:row>
      <xdr:rowOff>99784</xdr:rowOff>
    </xdr:from>
    <xdr:ext cx="9307286" cy="295728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720F6DB-B51B-4AC8-BFFC-1B51D5336709}"/>
            </a:ext>
          </a:extLst>
        </xdr:cNvPr>
        <xdr:cNvSpPr txBox="1"/>
      </xdr:nvSpPr>
      <xdr:spPr>
        <a:xfrm>
          <a:off x="45357" y="1134834"/>
          <a:ext cx="9307286" cy="29572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500">
              <a:latin typeface="Meiryo UI" panose="020B0604030504040204" pitchFamily="50" charset="-128"/>
              <a:ea typeface="Meiryo UI" panose="020B0604030504040204" pitchFamily="50" charset="-128"/>
            </a:rPr>
            <a:t>○県内の外国人住民数は、令和２年から令和３年にかけて２年連続で減少となったが、令和４年は一転して増加し、過去最高　 </a:t>
          </a:r>
          <a:r>
            <a:rPr kumimoji="1" lang="ja-JP" altLang="en-US" sz="15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500">
              <a:latin typeface="Meiryo UI" panose="020B0604030504040204" pitchFamily="50" charset="-128"/>
              <a:ea typeface="Meiryo UI" panose="020B0604030504040204" pitchFamily="50" charset="-128"/>
            </a:rPr>
            <a:t>となった。（対前年比</a:t>
          </a:r>
          <a:r>
            <a:rPr kumimoji="1" lang="en-US" altLang="ja-JP" sz="1500">
              <a:latin typeface="Meiryo UI" panose="020B0604030504040204" pitchFamily="50" charset="-128"/>
              <a:ea typeface="Meiryo UI" panose="020B0604030504040204" pitchFamily="50" charset="-128"/>
            </a:rPr>
            <a:t>3,234</a:t>
          </a:r>
          <a:r>
            <a:rPr kumimoji="1" lang="ja-JP" altLang="en-US" sz="1500">
              <a:latin typeface="Meiryo UI" panose="020B0604030504040204" pitchFamily="50" charset="-128"/>
              <a:ea typeface="Meiryo UI" panose="020B0604030504040204" pitchFamily="50" charset="-128"/>
            </a:rPr>
            <a:t>人（</a:t>
          </a:r>
          <a:r>
            <a:rPr kumimoji="1" lang="en-US" altLang="ja-JP" sz="1500">
              <a:latin typeface="Meiryo UI" panose="020B0604030504040204" pitchFamily="50" charset="-128"/>
              <a:ea typeface="Meiryo UI" panose="020B0604030504040204" pitchFamily="50" charset="-128"/>
            </a:rPr>
            <a:t>9.3</a:t>
          </a:r>
          <a:r>
            <a:rPr kumimoji="1" lang="ja-JP" altLang="en-US" sz="1500">
              <a:latin typeface="Meiryo UI" panose="020B0604030504040204" pitchFamily="50" charset="-128"/>
              <a:ea typeface="Meiryo UI" panose="020B0604030504040204" pitchFamily="50" charset="-128"/>
            </a:rPr>
            <a:t>％）の増加）</a:t>
          </a:r>
          <a:endParaRPr kumimoji="1" lang="en-US" altLang="ja-JP" sz="15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○国籍・地域別では、令和元年から中国が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14.1%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減少したのに対し、ベトナムは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25.6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％の増加となっており、令和２年から３年連続で２位となっている。</a:t>
          </a:r>
          <a:endParaRPr kumimoji="1" lang="en-US" altLang="ja-JP" sz="15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○在留資格別では、永住者が最も多く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13,754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人（全体の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36.1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％）、続いて技能実習の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5,018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人（同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13.2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％）、定住者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3,797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人（同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10.0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％）、日本人の配偶者等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3,177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人（同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8.3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％）となっている。</a:t>
          </a:r>
          <a:endParaRPr kumimoji="1" lang="en-US" altLang="ja-JP" sz="15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○入管法改正により新設（平成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年４月～）された特定技能１号は、令和２年は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259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人（対前年比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218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531.7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％）増）、令和３年は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923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人（対前年比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664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人（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256.4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％）増）、令和４年は</a:t>
          </a:r>
          <a:r>
            <a:rPr kumimoji="1" lang="en-US" altLang="ja-JP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2,198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（対前年比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1,275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人（</a:t>
          </a:r>
          <a:r>
            <a:rPr kumimoji="1" lang="en-US" altLang="ja-JP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138.1</a:t>
          </a:r>
          <a:r>
            <a:rPr kumimoji="1" lang="ja-JP" alt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％）増）</a:t>
          </a:r>
          <a:r>
            <a:rPr kumimoji="1" lang="ja-JP" altLang="en-US" sz="15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となった。</a:t>
          </a:r>
        </a:p>
      </xdr:txBody>
    </xdr:sp>
    <xdr:clientData/>
  </xdr:oneCellAnchor>
  <xdr:oneCellAnchor>
    <xdr:from>
      <xdr:col>0</xdr:col>
      <xdr:colOff>879929</xdr:colOff>
      <xdr:row>4</xdr:row>
      <xdr:rowOff>498930</xdr:rowOff>
    </xdr:from>
    <xdr:ext cx="272142" cy="18338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E71BE8D-5023-4C1E-907A-EC1715868530}"/>
            </a:ext>
          </a:extLst>
        </xdr:cNvPr>
        <xdr:cNvSpPr txBox="1"/>
      </xdr:nvSpPr>
      <xdr:spPr>
        <a:xfrm>
          <a:off x="879929" y="1533980"/>
          <a:ext cx="272142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1100"/>
            <a:t>※1</a:t>
          </a:r>
          <a:endParaRPr kumimoji="1" lang="ja-JP" altLang="en-US" sz="1100"/>
        </a:p>
      </xdr:txBody>
    </xdr:sp>
    <xdr:clientData/>
  </xdr:oneCellAnchor>
  <xdr:oneCellAnchor>
    <xdr:from>
      <xdr:col>0</xdr:col>
      <xdr:colOff>852714</xdr:colOff>
      <xdr:row>34</xdr:row>
      <xdr:rowOff>27214</xdr:rowOff>
    </xdr:from>
    <xdr:ext cx="272142" cy="17504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8567747-160E-4223-BE70-2665E1A02FCA}"/>
            </a:ext>
          </a:extLst>
        </xdr:cNvPr>
        <xdr:cNvSpPr txBox="1"/>
      </xdr:nvSpPr>
      <xdr:spPr>
        <a:xfrm>
          <a:off x="852714" y="10682514"/>
          <a:ext cx="27214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1050"/>
            <a:t>※2</a:t>
          </a:r>
          <a:endParaRPr kumimoji="1" lang="ja-JP" altLang="en-US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10;&#25991;&#21270;&#20849;&#29983;&#12539;&#12497;&#12473;&#12509;&#12540;&#12488;&#23460;/&#20844;&#25991;&#26360;/R4&#20197;&#38477;/104%20&#22810;&#25991;&#21270;&#20849;&#29983;&#20107;&#26989;/001%20&#22810;&#25991;&#21270;&#20849;&#29983;&#20107;&#26989;/014%20&#22806;&#22269;&#20154;&#20303;&#27665;&#25968;&#32113;&#35336;/R4/03_&#20844;&#34920;&#36039;&#26009;&#20316;&#25104;&#65288;&#20462;&#27491;&#24460;&#65289;/&#9734;&#65330;&#65300;&#22806;&#22269;&#20154;&#20303;&#27665;&#25968;&#65288;&#20844;&#34920;&#29992;&#65289;0320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R４グラフ  (過去10年)"/>
      <sheetName val="②市町村別・割合"/>
      <sheetName val="③国籍・地域別"/>
      <sheetName val="④在留資格別"/>
      <sheetName val="⑤主な資格×５か国 (新)"/>
      <sheetName val="⑤主な資格×５か国"/>
      <sheetName val="⑥主な国籍×広域"/>
      <sheetName val="【議会】主要在留資格・上位国推移2"/>
      <sheetName val="【議会】国籍・地域別"/>
      <sheetName val="【議会】市町村別"/>
      <sheetName val="【ボツ】主要在留資格・上位国推移1"/>
      <sheetName val="在留資格別推移"/>
    </sheetNames>
    <sheetDataSet>
      <sheetData sheetId="0">
        <row r="36">
          <cell r="C36" t="str">
            <v>2003年
(H15)</v>
          </cell>
          <cell r="D36" t="str">
            <v>2004年
(H16)</v>
          </cell>
          <cell r="E36" t="str">
            <v>2005年
(H17)</v>
          </cell>
          <cell r="F36" t="str">
            <v>2006年
(H18)</v>
          </cell>
          <cell r="G36" t="str">
            <v>2007年
(H19)</v>
          </cell>
          <cell r="H36" t="str">
            <v>2008年
(H20)</v>
          </cell>
          <cell r="I36" t="str">
            <v>2009年
(H21)</v>
          </cell>
          <cell r="J36" t="str">
            <v>H25
(2013年)</v>
          </cell>
          <cell r="K36" t="str">
            <v>H26
(2014年)</v>
          </cell>
          <cell r="L36" t="str">
            <v>H27
(2015年)</v>
          </cell>
          <cell r="M36" t="str">
            <v>H28
(2016年)</v>
          </cell>
          <cell r="N36" t="str">
            <v>H29
(2017年)</v>
          </cell>
          <cell r="O36" t="str">
            <v>H30
(2018年)</v>
          </cell>
          <cell r="P36" t="str">
            <v>R1
(2019年)</v>
          </cell>
          <cell r="Q36" t="str">
            <v>R2
(2020年)</v>
          </cell>
          <cell r="R36" t="str">
            <v>R3
(2021年)</v>
          </cell>
          <cell r="S36" t="str">
            <v>R4
(2022年)</v>
          </cell>
        </row>
        <row r="37">
          <cell r="A37" t="str">
            <v>中国</v>
          </cell>
          <cell r="C37">
            <v>7849</v>
          </cell>
          <cell r="D37">
            <v>8583</v>
          </cell>
          <cell r="E37">
            <v>9467</v>
          </cell>
          <cell r="F37">
            <v>9762</v>
          </cell>
          <cell r="G37">
            <v>10649</v>
          </cell>
          <cell r="H37">
            <v>11146</v>
          </cell>
          <cell r="I37">
            <v>10835</v>
          </cell>
          <cell r="J37">
            <v>9727</v>
          </cell>
          <cell r="K37">
            <v>9368</v>
          </cell>
          <cell r="L37">
            <v>9124</v>
          </cell>
          <cell r="M37">
            <v>9072</v>
          </cell>
          <cell r="N37">
            <v>9096</v>
          </cell>
          <cell r="O37">
            <v>9150</v>
          </cell>
          <cell r="P37">
            <v>9379</v>
          </cell>
          <cell r="Q37">
            <v>8730</v>
          </cell>
          <cell r="R37">
            <v>8109</v>
          </cell>
          <cell r="S37">
            <v>8054</v>
          </cell>
        </row>
        <row r="38">
          <cell r="A38" t="str">
            <v>ベトナム</v>
          </cell>
          <cell r="C38">
            <v>131</v>
          </cell>
          <cell r="D38">
            <v>162</v>
          </cell>
          <cell r="E38">
            <v>234</v>
          </cell>
          <cell r="F38">
            <v>305</v>
          </cell>
          <cell r="G38">
            <v>320</v>
          </cell>
          <cell r="H38">
            <v>326</v>
          </cell>
          <cell r="I38">
            <v>374</v>
          </cell>
          <cell r="J38">
            <v>740</v>
          </cell>
          <cell r="K38">
            <v>980</v>
          </cell>
          <cell r="L38">
            <v>1457</v>
          </cell>
          <cell r="M38">
            <v>1875</v>
          </cell>
          <cell r="N38">
            <v>2587</v>
          </cell>
          <cell r="O38">
            <v>3651</v>
          </cell>
          <cell r="P38">
            <v>4722</v>
          </cell>
          <cell r="Q38">
            <v>5188</v>
          </cell>
          <cell r="R38">
            <v>5185</v>
          </cell>
          <cell r="S38">
            <v>5930</v>
          </cell>
        </row>
        <row r="39">
          <cell r="A39" t="str">
            <v>フィリピン</v>
          </cell>
          <cell r="C39">
            <v>4973</v>
          </cell>
          <cell r="D39">
            <v>5359</v>
          </cell>
          <cell r="E39">
            <v>4731</v>
          </cell>
          <cell r="F39">
            <v>4307</v>
          </cell>
          <cell r="G39">
            <v>4386</v>
          </cell>
          <cell r="H39">
            <v>4415</v>
          </cell>
          <cell r="I39">
            <v>4162</v>
          </cell>
          <cell r="J39">
            <v>3795</v>
          </cell>
          <cell r="K39">
            <v>3911</v>
          </cell>
          <cell r="L39">
            <v>4101</v>
          </cell>
          <cell r="M39">
            <v>4221</v>
          </cell>
          <cell r="N39">
            <v>4419</v>
          </cell>
          <cell r="O39">
            <v>4612</v>
          </cell>
          <cell r="P39">
            <v>4708</v>
          </cell>
          <cell r="Q39">
            <v>4667</v>
          </cell>
          <cell r="R39">
            <v>4664</v>
          </cell>
          <cell r="S39">
            <v>4914</v>
          </cell>
        </row>
        <row r="40">
          <cell r="A40" t="str">
            <v>ブラジル</v>
          </cell>
          <cell r="C40">
            <v>18400</v>
          </cell>
          <cell r="D40">
            <v>18242</v>
          </cell>
          <cell r="E40">
            <v>17911</v>
          </cell>
          <cell r="F40">
            <v>16789</v>
          </cell>
          <cell r="G40">
            <v>15595</v>
          </cell>
          <cell r="H40">
            <v>14278</v>
          </cell>
          <cell r="I40">
            <v>10632</v>
          </cell>
          <cell r="J40">
            <v>5154</v>
          </cell>
          <cell r="K40">
            <v>4822</v>
          </cell>
          <cell r="L40">
            <v>4663</v>
          </cell>
          <cell r="M40">
            <v>4692</v>
          </cell>
          <cell r="N40">
            <v>4856</v>
          </cell>
          <cell r="O40">
            <v>5104</v>
          </cell>
          <cell r="P40">
            <v>5044</v>
          </cell>
          <cell r="Q40">
            <v>4863</v>
          </cell>
          <cell r="R40">
            <v>4859</v>
          </cell>
          <cell r="S40">
            <v>4888</v>
          </cell>
        </row>
        <row r="41">
          <cell r="A41" t="str">
            <v>韓国・朝鮮*3</v>
          </cell>
          <cell r="C41">
            <v>4657</v>
          </cell>
          <cell r="D41">
            <v>4618</v>
          </cell>
          <cell r="E41">
            <v>4628</v>
          </cell>
          <cell r="F41">
            <v>4612</v>
          </cell>
          <cell r="G41">
            <v>4582</v>
          </cell>
          <cell r="H41">
            <v>4589</v>
          </cell>
          <cell r="I41">
            <v>4505</v>
          </cell>
          <cell r="J41">
            <v>4052</v>
          </cell>
          <cell r="K41">
            <v>3953</v>
          </cell>
          <cell r="L41">
            <v>3857</v>
          </cell>
          <cell r="M41">
            <v>3742</v>
          </cell>
          <cell r="N41">
            <v>3705</v>
          </cell>
          <cell r="O41">
            <v>3690</v>
          </cell>
          <cell r="P41">
            <v>3640</v>
          </cell>
          <cell r="Q41">
            <v>3460</v>
          </cell>
          <cell r="R41">
            <v>3346</v>
          </cell>
          <cell r="S41">
            <v>3326</v>
          </cell>
        </row>
        <row r="42">
          <cell r="A42" t="str">
            <v>タイ</v>
          </cell>
          <cell r="C42">
            <v>2248</v>
          </cell>
          <cell r="D42">
            <v>2358</v>
          </cell>
          <cell r="E42">
            <v>2457</v>
          </cell>
          <cell r="F42">
            <v>2489</v>
          </cell>
          <cell r="G42">
            <v>2497</v>
          </cell>
          <cell r="H42">
            <v>2515</v>
          </cell>
          <cell r="I42">
            <v>2370</v>
          </cell>
          <cell r="J42">
            <v>2073</v>
          </cell>
          <cell r="K42">
            <v>2094</v>
          </cell>
          <cell r="L42">
            <v>2162</v>
          </cell>
          <cell r="M42">
            <v>2258</v>
          </cell>
          <cell r="N42">
            <v>2267</v>
          </cell>
          <cell r="O42">
            <v>2331</v>
          </cell>
          <cell r="P42">
            <v>2388</v>
          </cell>
          <cell r="Q42">
            <v>2307</v>
          </cell>
          <cell r="R42">
            <v>2253</v>
          </cell>
          <cell r="S42">
            <v>2427</v>
          </cell>
        </row>
        <row r="44">
          <cell r="A44" t="str">
            <v>合計</v>
          </cell>
          <cell r="C44">
            <v>43270</v>
          </cell>
          <cell r="D44">
            <v>44482</v>
          </cell>
          <cell r="E44">
            <v>44726</v>
          </cell>
          <cell r="F44">
            <v>43449</v>
          </cell>
          <cell r="G44">
            <v>43044</v>
          </cell>
          <cell r="H44">
            <v>42168</v>
          </cell>
          <cell r="I44">
            <v>37304</v>
          </cell>
          <cell r="J44">
            <v>29924</v>
          </cell>
          <cell r="K44">
            <v>29789</v>
          </cell>
          <cell r="L44">
            <v>30443</v>
          </cell>
          <cell r="M44">
            <v>31301</v>
          </cell>
          <cell r="N44">
            <v>32937</v>
          </cell>
          <cell r="O44">
            <v>35493</v>
          </cell>
          <cell r="P44">
            <v>37533</v>
          </cell>
          <cell r="Q44">
            <v>35777</v>
          </cell>
          <cell r="R44">
            <v>34867</v>
          </cell>
          <cell r="S44">
            <v>38101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5C36-6C02-44E5-B51D-FC013A0D2ABF}">
  <sheetPr>
    <tabColor rgb="FF92D050"/>
    <pageSetUpPr fitToPage="1"/>
  </sheetPr>
  <dimension ref="A1:AB49"/>
  <sheetViews>
    <sheetView showGridLines="0" tabSelected="1" view="pageBreakPreview" zoomScale="70" zoomScaleNormal="100" zoomScaleSheetLayoutView="70" workbookViewId="0">
      <selection activeCell="Z22" sqref="Z22"/>
    </sheetView>
  </sheetViews>
  <sheetFormatPr defaultColWidth="8.25" defaultRowHeight="13" x14ac:dyDescent="0.55000000000000004"/>
  <cols>
    <col min="1" max="1" width="15.08203125" style="1" customWidth="1"/>
    <col min="2" max="2" width="0.83203125" style="1" customWidth="1"/>
    <col min="3" max="3" width="8.33203125" style="1" hidden="1" customWidth="1"/>
    <col min="4" max="4" width="7.75" style="1" hidden="1" customWidth="1"/>
    <col min="5" max="6" width="8.25" style="1" hidden="1" customWidth="1"/>
    <col min="7" max="7" width="8.5" style="1" hidden="1" customWidth="1"/>
    <col min="8" max="9" width="8.33203125" style="1" hidden="1" customWidth="1"/>
    <col min="10" max="20" width="9.75" style="1" customWidth="1"/>
    <col min="21" max="21" width="2.9140625" style="1" customWidth="1"/>
    <col min="22" max="22" width="10" style="1" bestFit="1" customWidth="1"/>
    <col min="23" max="25" width="10" style="1" customWidth="1"/>
    <col min="26" max="26" width="24.08203125" style="1" customWidth="1"/>
    <col min="27" max="27" width="8.25" style="1"/>
    <col min="28" max="28" width="0" style="1" hidden="1" customWidth="1"/>
    <col min="29" max="16384" width="8.25" style="1"/>
  </cols>
  <sheetData>
    <row r="1" spans="1:21" ht="40.5" customHeight="1" x14ac:dyDescent="0.55000000000000004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9" customHeight="1" x14ac:dyDescent="0.5500000000000000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7"/>
      <c r="T2" s="57"/>
    </row>
    <row r="3" spans="1:21" ht="24.75" customHeight="1" x14ac:dyDescent="0.5500000000000000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1"/>
      <c r="S3" s="60"/>
      <c r="T3" s="59" t="s">
        <v>35</v>
      </c>
    </row>
    <row r="4" spans="1:21" ht="7.5" customHeight="1" x14ac:dyDescent="0.55000000000000004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7"/>
      <c r="T4" s="57"/>
      <c r="U4" s="56"/>
    </row>
    <row r="5" spans="1:21" ht="40" customHeight="1" x14ac:dyDescent="0.55000000000000004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88.5" customHeight="1" x14ac:dyDescent="0.55000000000000004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40" customHeight="1" x14ac:dyDescent="0.55000000000000004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58" customHeight="1" x14ac:dyDescent="0.5500000000000000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6.5" customHeight="1" x14ac:dyDescent="0.55000000000000004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4"/>
      <c r="Q9" s="54"/>
      <c r="R9" s="54"/>
      <c r="S9" s="53"/>
      <c r="T9" s="53"/>
      <c r="U9" s="53"/>
    </row>
    <row r="10" spans="1:21" ht="6.5" customHeight="1" x14ac:dyDescent="0.55000000000000004">
      <c r="A10" s="52"/>
      <c r="B10" s="52"/>
      <c r="C10" s="52"/>
      <c r="O10" s="9"/>
      <c r="P10" s="9"/>
      <c r="Q10" s="9"/>
      <c r="R10" s="9"/>
    </row>
    <row r="11" spans="1:21" ht="6.5" customHeight="1" x14ac:dyDescent="0.55000000000000004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1"/>
      <c r="O11" s="50"/>
      <c r="P11" s="50"/>
      <c r="Q11" s="50"/>
      <c r="R11" s="50"/>
      <c r="S11" s="50"/>
      <c r="T11" s="50"/>
      <c r="U11" s="49"/>
    </row>
    <row r="12" spans="1:21" ht="6.5" customHeight="1" x14ac:dyDescent="0.5500000000000000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S12" s="48"/>
      <c r="T12" s="48"/>
      <c r="U12" s="48"/>
    </row>
    <row r="13" spans="1:21" ht="23.25" customHeight="1" x14ac:dyDescent="0.55000000000000004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ht="23.25" customHeight="1" x14ac:dyDescent="0.55000000000000004"/>
    <row r="15" spans="1:21" ht="23.25" customHeight="1" x14ac:dyDescent="0.55000000000000004"/>
    <row r="16" spans="1:21" ht="23.25" customHeight="1" x14ac:dyDescent="0.55000000000000004"/>
    <row r="17" s="1" customFormat="1" ht="23.25" customHeight="1" x14ac:dyDescent="0.55000000000000004"/>
    <row r="18" s="1" customFormat="1" ht="23.25" customHeight="1" x14ac:dyDescent="0.55000000000000004"/>
    <row r="19" s="1" customFormat="1" ht="23.25" customHeight="1" x14ac:dyDescent="0.55000000000000004"/>
    <row r="20" s="1" customFormat="1" ht="23.25" customHeight="1" x14ac:dyDescent="0.55000000000000004"/>
    <row r="21" s="1" customFormat="1" ht="23.25" customHeight="1" x14ac:dyDescent="0.55000000000000004"/>
    <row r="22" s="1" customFormat="1" ht="23.25" customHeight="1" x14ac:dyDescent="0.55000000000000004"/>
    <row r="23" s="1" customFormat="1" ht="23.25" customHeight="1" x14ac:dyDescent="0.55000000000000004"/>
    <row r="24" s="1" customFormat="1" ht="23.25" customHeight="1" x14ac:dyDescent="0.55000000000000004"/>
    <row r="25" s="1" customFormat="1" ht="23.25" customHeight="1" x14ac:dyDescent="0.55000000000000004"/>
    <row r="26" s="1" customFormat="1" ht="23.25" customHeight="1" x14ac:dyDescent="0.55000000000000004"/>
    <row r="27" s="1" customFormat="1" ht="23.25" customHeight="1" x14ac:dyDescent="0.55000000000000004"/>
    <row r="28" s="1" customFormat="1" ht="23.25" customHeight="1" x14ac:dyDescent="0.55000000000000004"/>
    <row r="29" s="1" customFormat="1" ht="23.25" customHeight="1" x14ac:dyDescent="0.55000000000000004"/>
    <row r="30" s="1" customFormat="1" ht="23.25" customHeight="1" x14ac:dyDescent="0.55000000000000004"/>
    <row r="31" s="1" customFormat="1" ht="23.25" customHeight="1" x14ac:dyDescent="0.55000000000000004"/>
    <row r="32" s="1" customFormat="1" ht="23.25" customHeight="1" x14ac:dyDescent="0.55000000000000004"/>
    <row r="33" spans="1:28" ht="22.5" customHeight="1" x14ac:dyDescent="0.55000000000000004"/>
    <row r="34" spans="1:28" ht="22.5" customHeight="1" x14ac:dyDescent="0.55000000000000004"/>
    <row r="35" spans="1:28" ht="26.25" customHeight="1" x14ac:dyDescent="0.55000000000000004">
      <c r="A35" s="47" t="s">
        <v>34</v>
      </c>
      <c r="C35" s="47"/>
      <c r="J35" s="46"/>
      <c r="K35" s="45"/>
      <c r="L35" s="44"/>
      <c r="M35" s="44"/>
      <c r="N35" s="43"/>
      <c r="O35" s="43"/>
      <c r="P35" s="43"/>
      <c r="Q35" s="43"/>
    </row>
    <row r="36" spans="1:28" ht="40.5" customHeight="1" x14ac:dyDescent="0.55000000000000004">
      <c r="A36" s="42" t="s">
        <v>33</v>
      </c>
      <c r="B36" s="41"/>
      <c r="C36" s="40" t="s">
        <v>32</v>
      </c>
      <c r="D36" s="39" t="s">
        <v>31</v>
      </c>
      <c r="E36" s="39" t="s">
        <v>30</v>
      </c>
      <c r="F36" s="39" t="s">
        <v>29</v>
      </c>
      <c r="G36" s="39" t="s">
        <v>28</v>
      </c>
      <c r="H36" s="39" t="s">
        <v>27</v>
      </c>
      <c r="I36" s="39" t="s">
        <v>26</v>
      </c>
      <c r="J36" s="39" t="s">
        <v>25</v>
      </c>
      <c r="K36" s="39" t="s">
        <v>24</v>
      </c>
      <c r="L36" s="39" t="s">
        <v>23</v>
      </c>
      <c r="M36" s="39" t="s">
        <v>22</v>
      </c>
      <c r="N36" s="39" t="s">
        <v>21</v>
      </c>
      <c r="O36" s="39" t="s">
        <v>20</v>
      </c>
      <c r="P36" s="39" t="s">
        <v>19</v>
      </c>
      <c r="Q36" s="39" t="s">
        <v>18</v>
      </c>
      <c r="R36" s="39" t="s">
        <v>17</v>
      </c>
      <c r="S36" s="39" t="s">
        <v>16</v>
      </c>
      <c r="T36" s="38" t="s">
        <v>15</v>
      </c>
      <c r="V36" s="37" t="s">
        <v>14</v>
      </c>
      <c r="W36" s="37"/>
      <c r="X36" s="37" t="s">
        <v>13</v>
      </c>
      <c r="Y36" s="37"/>
    </row>
    <row r="37" spans="1:28" ht="39" customHeight="1" x14ac:dyDescent="0.55000000000000004">
      <c r="A37" s="36" t="s">
        <v>12</v>
      </c>
      <c r="B37" s="35"/>
      <c r="C37" s="34">
        <v>7849</v>
      </c>
      <c r="D37" s="33">
        <v>8583</v>
      </c>
      <c r="E37" s="33">
        <v>9467</v>
      </c>
      <c r="F37" s="33">
        <v>9762</v>
      </c>
      <c r="G37" s="33">
        <v>10649</v>
      </c>
      <c r="H37" s="33">
        <v>11146</v>
      </c>
      <c r="I37" s="33">
        <v>10835</v>
      </c>
      <c r="J37" s="33">
        <v>9727</v>
      </c>
      <c r="K37" s="33">
        <v>9368</v>
      </c>
      <c r="L37" s="33">
        <v>9124</v>
      </c>
      <c r="M37" s="33">
        <v>9072</v>
      </c>
      <c r="N37" s="33">
        <v>9096</v>
      </c>
      <c r="O37" s="33">
        <v>9150</v>
      </c>
      <c r="P37" s="32">
        <v>9379</v>
      </c>
      <c r="Q37" s="32">
        <v>8730</v>
      </c>
      <c r="R37" s="32">
        <v>8109</v>
      </c>
      <c r="S37" s="32">
        <v>8054</v>
      </c>
      <c r="T37" s="31">
        <f>ROUND(S37/$S$44,3)</f>
        <v>0.21099999999999999</v>
      </c>
      <c r="V37" s="15">
        <f>S37-R37</f>
        <v>-55</v>
      </c>
      <c r="W37" s="4">
        <f>V37/R37</f>
        <v>-6.7825872487359724E-3</v>
      </c>
      <c r="X37" s="1">
        <f>S37-P37</f>
        <v>-1325</v>
      </c>
      <c r="Y37" s="4">
        <f>X37/P37</f>
        <v>-0.14127305682908625</v>
      </c>
      <c r="Z37" s="23">
        <f>S37/S44</f>
        <v>0.21138552793889925</v>
      </c>
      <c r="AB37" s="30">
        <v>8109</v>
      </c>
    </row>
    <row r="38" spans="1:28" ht="39" customHeight="1" x14ac:dyDescent="0.55000000000000004">
      <c r="A38" s="36" t="s">
        <v>11</v>
      </c>
      <c r="B38" s="35"/>
      <c r="C38" s="34">
        <v>131</v>
      </c>
      <c r="D38" s="33">
        <v>162</v>
      </c>
      <c r="E38" s="33">
        <v>234</v>
      </c>
      <c r="F38" s="33">
        <v>305</v>
      </c>
      <c r="G38" s="33">
        <v>320</v>
      </c>
      <c r="H38" s="33">
        <v>326</v>
      </c>
      <c r="I38" s="33">
        <v>374</v>
      </c>
      <c r="J38" s="33">
        <v>740</v>
      </c>
      <c r="K38" s="33">
        <v>980</v>
      </c>
      <c r="L38" s="33">
        <v>1457</v>
      </c>
      <c r="M38" s="33">
        <v>1875</v>
      </c>
      <c r="N38" s="33">
        <v>2587</v>
      </c>
      <c r="O38" s="33">
        <v>3651</v>
      </c>
      <c r="P38" s="32">
        <v>4722</v>
      </c>
      <c r="Q38" s="32">
        <v>5188</v>
      </c>
      <c r="R38" s="32">
        <v>5185</v>
      </c>
      <c r="S38" s="32">
        <v>5930</v>
      </c>
      <c r="T38" s="31">
        <f>ROUND(S38/$S$44,3)</f>
        <v>0.156</v>
      </c>
      <c r="V38" s="15">
        <f>S38-R38</f>
        <v>745</v>
      </c>
      <c r="W38" s="4">
        <f>V38/R38</f>
        <v>0.14368370298939248</v>
      </c>
      <c r="X38" s="1">
        <f>S38-P38</f>
        <v>1208</v>
      </c>
      <c r="Y38" s="4">
        <f>X38/P38</f>
        <v>0.25582380347310463</v>
      </c>
      <c r="Z38" s="23">
        <f>S38/S44</f>
        <v>0.15563895960735938</v>
      </c>
      <c r="AB38" s="30">
        <v>5185</v>
      </c>
    </row>
    <row r="39" spans="1:28" ht="39" customHeight="1" x14ac:dyDescent="0.55000000000000004">
      <c r="A39" s="36" t="s">
        <v>10</v>
      </c>
      <c r="B39" s="35"/>
      <c r="C39" s="34">
        <v>4973</v>
      </c>
      <c r="D39" s="33">
        <v>5359</v>
      </c>
      <c r="E39" s="33">
        <v>4731</v>
      </c>
      <c r="F39" s="33">
        <v>4307</v>
      </c>
      <c r="G39" s="33">
        <v>4386</v>
      </c>
      <c r="H39" s="33">
        <v>4415</v>
      </c>
      <c r="I39" s="33">
        <v>4162</v>
      </c>
      <c r="J39" s="33">
        <v>3795</v>
      </c>
      <c r="K39" s="33">
        <v>3911</v>
      </c>
      <c r="L39" s="33">
        <v>4101</v>
      </c>
      <c r="M39" s="33">
        <v>4221</v>
      </c>
      <c r="N39" s="33">
        <v>4419</v>
      </c>
      <c r="O39" s="33">
        <v>4612</v>
      </c>
      <c r="P39" s="32">
        <v>4708</v>
      </c>
      <c r="Q39" s="32">
        <v>4667</v>
      </c>
      <c r="R39" s="32">
        <v>4664</v>
      </c>
      <c r="S39" s="32">
        <v>4914</v>
      </c>
      <c r="T39" s="31">
        <f>ROUND(S39/$S$44,3)</f>
        <v>0.129</v>
      </c>
      <c r="V39" s="15">
        <f>S39-R39</f>
        <v>250</v>
      </c>
      <c r="W39" s="4">
        <f>V39/R39</f>
        <v>5.3602058319039449E-2</v>
      </c>
      <c r="X39" s="1">
        <f>S39-P39</f>
        <v>206</v>
      </c>
      <c r="Y39" s="4">
        <f>X39/P39</f>
        <v>4.37553101104503E-2</v>
      </c>
      <c r="Z39" s="23">
        <f>S40/S44</f>
        <v>0.12829059604734783</v>
      </c>
      <c r="AB39" s="30">
        <v>4859</v>
      </c>
    </row>
    <row r="40" spans="1:28" ht="39" customHeight="1" x14ac:dyDescent="0.55000000000000004">
      <c r="A40" s="36" t="s">
        <v>9</v>
      </c>
      <c r="B40" s="35"/>
      <c r="C40" s="34">
        <v>18400</v>
      </c>
      <c r="D40" s="33">
        <v>18242</v>
      </c>
      <c r="E40" s="33">
        <v>17911</v>
      </c>
      <c r="F40" s="33">
        <v>16789</v>
      </c>
      <c r="G40" s="33">
        <v>15595</v>
      </c>
      <c r="H40" s="33">
        <v>14278</v>
      </c>
      <c r="I40" s="33">
        <v>10632</v>
      </c>
      <c r="J40" s="33">
        <v>5154</v>
      </c>
      <c r="K40" s="33">
        <v>4822</v>
      </c>
      <c r="L40" s="33">
        <v>4663</v>
      </c>
      <c r="M40" s="33">
        <v>4692</v>
      </c>
      <c r="N40" s="33">
        <v>4856</v>
      </c>
      <c r="O40" s="33">
        <v>5104</v>
      </c>
      <c r="P40" s="32">
        <v>5044</v>
      </c>
      <c r="Q40" s="32">
        <v>4863</v>
      </c>
      <c r="R40" s="32">
        <v>4859</v>
      </c>
      <c r="S40" s="32">
        <v>4888</v>
      </c>
      <c r="T40" s="31">
        <f>ROUND(S40/$S$44,3)</f>
        <v>0.128</v>
      </c>
      <c r="V40" s="15">
        <f>S40-R40</f>
        <v>29</v>
      </c>
      <c r="W40" s="4">
        <f>V40/R40</f>
        <v>5.9683062358509981E-3</v>
      </c>
      <c r="X40" s="1">
        <f>S40-P40</f>
        <v>-156</v>
      </c>
      <c r="Y40" s="4">
        <f>X40/P40</f>
        <v>-3.0927835051546393E-2</v>
      </c>
      <c r="Z40" s="23">
        <f>S39/S44</f>
        <v>0.12897299283483374</v>
      </c>
      <c r="AB40" s="30">
        <v>4664</v>
      </c>
    </row>
    <row r="41" spans="1:28" ht="39" customHeight="1" x14ac:dyDescent="0.55000000000000004">
      <c r="A41" s="36" t="s">
        <v>8</v>
      </c>
      <c r="B41" s="35"/>
      <c r="C41" s="34">
        <v>4657</v>
      </c>
      <c r="D41" s="33">
        <v>4618</v>
      </c>
      <c r="E41" s="33">
        <v>4628</v>
      </c>
      <c r="F41" s="33">
        <v>4612</v>
      </c>
      <c r="G41" s="33">
        <v>4582</v>
      </c>
      <c r="H41" s="33">
        <v>4589</v>
      </c>
      <c r="I41" s="33">
        <v>4505</v>
      </c>
      <c r="J41" s="33">
        <v>4052</v>
      </c>
      <c r="K41" s="33">
        <v>3953</v>
      </c>
      <c r="L41" s="33">
        <v>3857</v>
      </c>
      <c r="M41" s="33">
        <v>3742</v>
      </c>
      <c r="N41" s="33">
        <v>3705</v>
      </c>
      <c r="O41" s="33">
        <v>3690</v>
      </c>
      <c r="P41" s="32">
        <v>3640</v>
      </c>
      <c r="Q41" s="32">
        <v>3460</v>
      </c>
      <c r="R41" s="32">
        <v>3346</v>
      </c>
      <c r="S41" s="32">
        <v>3326</v>
      </c>
      <c r="T41" s="31">
        <f>ROUND(S41/$S$44,3)</f>
        <v>8.6999999999999994E-2</v>
      </c>
      <c r="V41" s="15">
        <f>S41-R41</f>
        <v>-20</v>
      </c>
      <c r="W41" s="4">
        <f>V41/R41</f>
        <v>-5.9772863120143458E-3</v>
      </c>
      <c r="X41" s="1">
        <f>S41-P41</f>
        <v>-314</v>
      </c>
      <c r="Y41" s="4">
        <f>X41/P41</f>
        <v>-8.6263736263736263E-2</v>
      </c>
      <c r="Z41" s="23">
        <f>S41/S44</f>
        <v>8.7294296737618432E-2</v>
      </c>
      <c r="AB41" s="30">
        <v>3059</v>
      </c>
    </row>
    <row r="42" spans="1:28" ht="39" customHeight="1" x14ac:dyDescent="0.55000000000000004">
      <c r="A42" s="36" t="s">
        <v>7</v>
      </c>
      <c r="B42" s="35"/>
      <c r="C42" s="34">
        <v>2248</v>
      </c>
      <c r="D42" s="33">
        <v>2358</v>
      </c>
      <c r="E42" s="33">
        <v>2457</v>
      </c>
      <c r="F42" s="33">
        <v>2489</v>
      </c>
      <c r="G42" s="33">
        <v>2497</v>
      </c>
      <c r="H42" s="33">
        <v>2515</v>
      </c>
      <c r="I42" s="33">
        <v>2370</v>
      </c>
      <c r="J42" s="33">
        <v>2073</v>
      </c>
      <c r="K42" s="33">
        <v>2094</v>
      </c>
      <c r="L42" s="33">
        <v>2162</v>
      </c>
      <c r="M42" s="33">
        <v>2258</v>
      </c>
      <c r="N42" s="33">
        <v>2267</v>
      </c>
      <c r="O42" s="33">
        <v>2331</v>
      </c>
      <c r="P42" s="32">
        <v>2388</v>
      </c>
      <c r="Q42" s="32">
        <v>2307</v>
      </c>
      <c r="R42" s="32">
        <v>2253</v>
      </c>
      <c r="S42" s="32">
        <v>2427</v>
      </c>
      <c r="T42" s="31">
        <f>ROUND(S42/$S$44,3)</f>
        <v>6.4000000000000001E-2</v>
      </c>
      <c r="V42" s="15">
        <f>S42-R42</f>
        <v>174</v>
      </c>
      <c r="W42" s="4">
        <f>V42/R42</f>
        <v>7.7230359520639141E-2</v>
      </c>
      <c r="X42" s="1">
        <f>S42-P42</f>
        <v>39</v>
      </c>
      <c r="Y42" s="4">
        <f>X42/P42</f>
        <v>1.6331658291457288E-2</v>
      </c>
      <c r="Z42" s="23">
        <f>S42/S44</f>
        <v>6.3699115508779297E-2</v>
      </c>
      <c r="AB42" s="30">
        <v>2253</v>
      </c>
    </row>
    <row r="43" spans="1:28" ht="39" customHeight="1" thickBot="1" x14ac:dyDescent="0.6">
      <c r="A43" s="29" t="s">
        <v>6</v>
      </c>
      <c r="B43" s="28"/>
      <c r="C43" s="27">
        <v>5012</v>
      </c>
      <c r="D43" s="26">
        <v>5160</v>
      </c>
      <c r="E43" s="26">
        <v>5298</v>
      </c>
      <c r="F43" s="26">
        <v>5185</v>
      </c>
      <c r="G43" s="26">
        <v>5015</v>
      </c>
      <c r="H43" s="26">
        <v>4899</v>
      </c>
      <c r="I43" s="26">
        <v>4426</v>
      </c>
      <c r="J43" s="26">
        <v>4383</v>
      </c>
      <c r="K43" s="26">
        <v>4661</v>
      </c>
      <c r="L43" s="26">
        <v>5079</v>
      </c>
      <c r="M43" s="26">
        <v>5441</v>
      </c>
      <c r="N43" s="26">
        <v>6007</v>
      </c>
      <c r="O43" s="26">
        <v>6955</v>
      </c>
      <c r="P43" s="25">
        <v>7652</v>
      </c>
      <c r="Q43" s="25">
        <v>6562</v>
      </c>
      <c r="R43" s="25">
        <f>34867-R37-R38-R40-R39-R41-R42</f>
        <v>6451</v>
      </c>
      <c r="S43" s="25">
        <f>38101-S37-S38-S40-S39-S41-S42</f>
        <v>8562</v>
      </c>
      <c r="T43" s="24">
        <f>ROUND(S43/$S$44,3)</f>
        <v>0.22500000000000001</v>
      </c>
      <c r="V43" s="15">
        <f>S43-R43</f>
        <v>2111</v>
      </c>
      <c r="W43" s="4">
        <f>V43/R43</f>
        <v>0.32723608742830568</v>
      </c>
      <c r="X43" s="1">
        <f>S43-P43</f>
        <v>910</v>
      </c>
      <c r="Y43" s="4">
        <f>X43/P43</f>
        <v>0.11892315734448511</v>
      </c>
      <c r="Z43" s="23">
        <f>S43/S44</f>
        <v>0.22471851132516207</v>
      </c>
    </row>
    <row r="44" spans="1:28" ht="42.75" customHeight="1" thickTop="1" x14ac:dyDescent="0.55000000000000004">
      <c r="A44" s="22" t="s">
        <v>5</v>
      </c>
      <c r="B44" s="21"/>
      <c r="C44" s="20">
        <v>43270</v>
      </c>
      <c r="D44" s="19">
        <v>44482</v>
      </c>
      <c r="E44" s="19">
        <v>44726</v>
      </c>
      <c r="F44" s="19">
        <v>43449</v>
      </c>
      <c r="G44" s="19">
        <v>43044</v>
      </c>
      <c r="H44" s="19">
        <v>42168</v>
      </c>
      <c r="I44" s="19">
        <v>37304</v>
      </c>
      <c r="J44" s="19">
        <v>29924</v>
      </c>
      <c r="K44" s="19">
        <v>29789</v>
      </c>
      <c r="L44" s="19">
        <v>30443</v>
      </c>
      <c r="M44" s="19">
        <v>31301</v>
      </c>
      <c r="N44" s="19">
        <v>32937</v>
      </c>
      <c r="O44" s="19">
        <v>35493</v>
      </c>
      <c r="P44" s="18">
        <v>37533</v>
      </c>
      <c r="Q44" s="18">
        <v>35777</v>
      </c>
      <c r="R44" s="18">
        <f>SUM(R37:R43)</f>
        <v>34867</v>
      </c>
      <c r="S44" s="18">
        <f>SUM(S37:S43)</f>
        <v>38101</v>
      </c>
      <c r="T44" s="17">
        <v>1</v>
      </c>
      <c r="U44" s="16"/>
      <c r="V44" s="15">
        <f>S44-R44</f>
        <v>3234</v>
      </c>
      <c r="W44" s="4">
        <f>V44/R44</f>
        <v>9.2752459345512947E-2</v>
      </c>
      <c r="X44" s="1">
        <f>S44-P44</f>
        <v>568</v>
      </c>
      <c r="Y44" s="4">
        <f>X44/P44</f>
        <v>1.5133349319265714E-2</v>
      </c>
    </row>
    <row r="45" spans="1:28" ht="22.5" customHeight="1" x14ac:dyDescent="0.55000000000000004">
      <c r="A45" s="11"/>
      <c r="B45" s="11"/>
      <c r="M45" s="9"/>
      <c r="N45" s="10"/>
      <c r="O45" s="9"/>
      <c r="P45" s="14"/>
      <c r="Q45" s="12"/>
      <c r="R45" s="13"/>
      <c r="S45" s="12"/>
      <c r="T45" s="6" t="s">
        <v>4</v>
      </c>
    </row>
    <row r="46" spans="1:28" ht="32.5" customHeight="1" x14ac:dyDescent="0.55000000000000004">
      <c r="A46" s="11"/>
      <c r="B46" s="11"/>
      <c r="M46" s="9"/>
      <c r="N46" s="10"/>
      <c r="O46" s="9"/>
      <c r="P46" s="8"/>
      <c r="Q46" s="6"/>
      <c r="R46" s="7"/>
      <c r="S46" s="6"/>
      <c r="T46" s="5" t="s">
        <v>3</v>
      </c>
      <c r="W46" s="4"/>
    </row>
    <row r="47" spans="1:28" ht="16" customHeight="1" x14ac:dyDescent="0.55000000000000004">
      <c r="A47" s="3" t="s">
        <v>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W47" s="4"/>
    </row>
    <row r="48" spans="1:28" ht="22" customHeight="1" x14ac:dyDescent="0.55000000000000004">
      <c r="A48" s="3" t="s">
        <v>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</row>
    <row r="49" spans="1:21" ht="33.5" customHeight="1" x14ac:dyDescent="0.55000000000000004">
      <c r="A49" s="3" t="s"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</row>
  </sheetData>
  <mergeCells count="19">
    <mergeCell ref="A49:T49"/>
    <mergeCell ref="A41:B41"/>
    <mergeCell ref="A42:B42"/>
    <mergeCell ref="A43:B43"/>
    <mergeCell ref="A44:B44"/>
    <mergeCell ref="A47:T47"/>
    <mergeCell ref="A48:T48"/>
    <mergeCell ref="V36:W36"/>
    <mergeCell ref="X36:Y36"/>
    <mergeCell ref="A37:B37"/>
    <mergeCell ref="A38:B38"/>
    <mergeCell ref="A39:B39"/>
    <mergeCell ref="A40:B40"/>
    <mergeCell ref="A1:U1"/>
    <mergeCell ref="A5:U5"/>
    <mergeCell ref="A6:U6"/>
    <mergeCell ref="A7:U7"/>
    <mergeCell ref="A8:U8"/>
    <mergeCell ref="A36:B36"/>
  </mergeCells>
  <phoneticPr fontId="3"/>
  <printOptions horizontalCentered="1"/>
  <pageMargins left="0.39370078740157483" right="0.39370078740157483" top="0.59055118110236227" bottom="0.39370078740157483" header="0.15748031496062992" footer="0.15748031496062992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4F5E-8885-4348-8E45-940896E133C8}">
  <dimension ref="A1"/>
  <sheetViews>
    <sheetView workbookViewId="0"/>
  </sheetViews>
  <sheetFormatPr defaultRowHeight="18" x14ac:dyDescent="0.5500000000000000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①R４グラフ  (過去10年)</vt:lpstr>
      <vt:lpstr>Sheet1</vt:lpstr>
      <vt:lpstr>'①R４グラフ  (過去10年)'!Print_Area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拓巳</dc:creator>
  <cp:lastModifiedBy>岩本　拓巳</cp:lastModifiedBy>
  <dcterms:created xsi:type="dcterms:W3CDTF">2023-05-15T03:59:35Z</dcterms:created>
  <dcterms:modified xsi:type="dcterms:W3CDTF">2023-05-15T04:01:05Z</dcterms:modified>
</cp:coreProperties>
</file>