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2社会生活基本調査\令和４年度\公表\公表資料（プレス含む）\統計表\"/>
    </mc:Choice>
  </mc:AlternateContent>
  <xr:revisionPtr revIDLastSave="0" documentId="13_ncr:1_{92DAE036-BAB1-412D-A5EF-77E9B45A2D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第3表_202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3" l="1"/>
  <c r="J25" i="3"/>
  <c r="J26" i="3"/>
  <c r="J27" i="3"/>
  <c r="J23" i="3"/>
  <c r="J21" i="3"/>
  <c r="J18" i="3"/>
  <c r="J19" i="3"/>
  <c r="J20" i="3"/>
  <c r="J17" i="3"/>
  <c r="J15" i="3"/>
  <c r="J14" i="3"/>
  <c r="J9" i="3"/>
  <c r="J10" i="3"/>
  <c r="J11" i="3"/>
  <c r="J12" i="3"/>
  <c r="J13" i="3"/>
  <c r="J8" i="3"/>
  <c r="J7" i="3"/>
  <c r="I22" i="3"/>
  <c r="I23" i="3"/>
  <c r="I24" i="3"/>
  <c r="I25" i="3"/>
  <c r="I26" i="3"/>
  <c r="I27" i="3"/>
  <c r="I21" i="3"/>
  <c r="I15" i="3"/>
  <c r="I17" i="3"/>
  <c r="I18" i="3"/>
  <c r="I19" i="3"/>
  <c r="I20" i="3"/>
  <c r="I14" i="3"/>
  <c r="H27" i="3"/>
  <c r="H26" i="3"/>
  <c r="H25" i="3"/>
  <c r="H24" i="3"/>
  <c r="H23" i="3"/>
  <c r="H22" i="3"/>
  <c r="H21" i="3"/>
  <c r="H20" i="3"/>
  <c r="H19" i="3"/>
  <c r="H18" i="3"/>
  <c r="H17" i="3"/>
  <c r="H15" i="3"/>
  <c r="H14" i="3"/>
  <c r="E14" i="3"/>
  <c r="E21" i="3"/>
  <c r="E27" i="3"/>
  <c r="E26" i="3"/>
  <c r="E25" i="3"/>
  <c r="E24" i="3"/>
  <c r="E23" i="3"/>
  <c r="E20" i="3"/>
  <c r="E19" i="3"/>
  <c r="E18" i="3"/>
  <c r="E17" i="3"/>
  <c r="E15" i="3"/>
  <c r="D27" i="3"/>
  <c r="D26" i="3"/>
  <c r="D25" i="3"/>
  <c r="D24" i="3"/>
  <c r="D23" i="3"/>
  <c r="D21" i="3"/>
  <c r="D20" i="3"/>
  <c r="D19" i="3"/>
  <c r="D18" i="3"/>
  <c r="D17" i="3"/>
  <c r="D15" i="3"/>
  <c r="D14" i="3"/>
  <c r="E8" i="3"/>
  <c r="E9" i="3"/>
  <c r="E10" i="3"/>
  <c r="E11" i="3"/>
  <c r="E12" i="3"/>
  <c r="E13" i="3"/>
  <c r="D13" i="3"/>
  <c r="D12" i="3"/>
  <c r="D11" i="3"/>
  <c r="D10" i="3"/>
  <c r="D9" i="3"/>
  <c r="D8" i="3"/>
  <c r="D7" i="3"/>
  <c r="I9" i="3"/>
  <c r="I10" i="3"/>
  <c r="I11" i="3"/>
  <c r="I12" i="3"/>
  <c r="I13" i="3"/>
  <c r="I8" i="3"/>
  <c r="H8" i="3"/>
  <c r="H9" i="3"/>
  <c r="H10" i="3"/>
  <c r="H11" i="3"/>
  <c r="H12" i="3"/>
  <c r="H13" i="3"/>
  <c r="H7" i="3"/>
</calcChain>
</file>

<file path=xl/sharedStrings.xml><?xml version="1.0" encoding="utf-8"?>
<sst xmlns="http://schemas.openxmlformats.org/spreadsheetml/2006/main" count="77" uniqueCount="26">
  <si>
    <t>...</t>
  </si>
  <si>
    <t>2021年</t>
    <rPh sb="4" eb="5">
      <t>ネン</t>
    </rPh>
    <phoneticPr fontId="1"/>
  </si>
  <si>
    <t>（千人）</t>
    <rPh sb="1" eb="3">
      <t>センニン</t>
    </rPh>
    <phoneticPr fontId="1"/>
  </si>
  <si>
    <t>介護者数</t>
    <rPh sb="0" eb="2">
      <t>カイゴ</t>
    </rPh>
    <rPh sb="2" eb="3">
      <t>シャ</t>
    </rPh>
    <rPh sb="3" eb="4">
      <t>スウ</t>
    </rPh>
    <phoneticPr fontId="1"/>
  </si>
  <si>
    <t>人口に占める介護者の割合</t>
    <rPh sb="0" eb="2">
      <t>ジンコウ</t>
    </rPh>
    <rPh sb="3" eb="4">
      <t>シ</t>
    </rPh>
    <rPh sb="6" eb="9">
      <t>カイゴシャ</t>
    </rPh>
    <rPh sb="10" eb="12">
      <t>ワリアイ</t>
    </rPh>
    <phoneticPr fontId="1"/>
  </si>
  <si>
    <t>（％）</t>
    <phoneticPr fontId="1"/>
  </si>
  <si>
    <t>構成比</t>
    <rPh sb="0" eb="3">
      <t>コウセイヒ</t>
    </rPh>
    <phoneticPr fontId="1"/>
  </si>
  <si>
    <t>2016年</t>
    <rPh sb="4" eb="5">
      <t>ネン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</si>
  <si>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</si>
  <si>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</si>
  <si>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総数</t>
    <phoneticPr fontId="1"/>
  </si>
  <si>
    <t>30歳未満</t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</si>
  <si>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</si>
  <si>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</si>
  <si>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</si>
  <si>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</si>
  <si>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70歳以上</t>
    <phoneticPr fontId="1"/>
  </si>
  <si>
    <t>増減</t>
    <rPh sb="0" eb="2">
      <t>ゾウゲン</t>
    </rPh>
    <phoneticPr fontId="1"/>
  </si>
  <si>
    <t>（ポイント）</t>
    <phoneticPr fontId="1"/>
  </si>
  <si>
    <t>介護者の介護・看護の
行動者平均時間</t>
    <rPh sb="0" eb="3">
      <t>カイゴシャ</t>
    </rPh>
    <rPh sb="4" eb="6">
      <t>カイゴ</t>
    </rPh>
    <rPh sb="7" eb="9">
      <t>カンゴ</t>
    </rPh>
    <rPh sb="11" eb="13">
      <t>コウドウ</t>
    </rPh>
    <rPh sb="13" eb="14">
      <t>シャ</t>
    </rPh>
    <rPh sb="14" eb="16">
      <t>ヘイキン</t>
    </rPh>
    <rPh sb="16" eb="18">
      <t>ジカン</t>
    </rPh>
    <phoneticPr fontId="1"/>
  </si>
  <si>
    <t>-</t>
    <phoneticPr fontId="1"/>
  </si>
  <si>
    <t>（時．分）</t>
    <rPh sb="1" eb="2">
      <t>ジ</t>
    </rPh>
    <rPh sb="3" eb="4">
      <t>フン</t>
    </rPh>
    <phoneticPr fontId="1"/>
  </si>
  <si>
    <t>15歳以上推定人口</t>
    <rPh sb="2" eb="3">
      <t>サイ</t>
    </rPh>
    <rPh sb="3" eb="5">
      <t>イジョウ</t>
    </rPh>
    <rPh sb="5" eb="7">
      <t>スイテイ</t>
    </rPh>
    <rPh sb="7" eb="9">
      <t>ジンコウ</t>
    </rPh>
    <phoneticPr fontId="1"/>
  </si>
  <si>
    <t>長 野 県</t>
    <rPh sb="0" eb="1">
      <t>チョウ</t>
    </rPh>
    <rPh sb="2" eb="3">
      <t>ノ</t>
    </rPh>
    <rPh sb="4" eb="5">
      <t>ケン</t>
    </rPh>
    <phoneticPr fontId="1"/>
  </si>
  <si>
    <t>週全体</t>
    <rPh sb="0" eb="1">
      <t>シュウ</t>
    </rPh>
    <rPh sb="1" eb="3">
      <t>ゼンタイ</t>
    </rPh>
    <phoneticPr fontId="1"/>
  </si>
  <si>
    <t>第３表　男女、年齢階級別介護者数、介護・看護の総平均時間（2016年、2021年）
－15歳以上</t>
    <rPh sb="4" eb="6">
      <t>ダンジョ</t>
    </rPh>
    <rPh sb="7" eb="9">
      <t>ネンレイ</t>
    </rPh>
    <rPh sb="9" eb="11">
      <t>カイキュウ</t>
    </rPh>
    <rPh sb="11" eb="12">
      <t>ベツ</t>
    </rPh>
    <rPh sb="12" eb="15">
      <t>カイゴシャ</t>
    </rPh>
    <rPh sb="15" eb="16">
      <t>スウ</t>
    </rPh>
    <rPh sb="17" eb="19">
      <t>カイゴ</t>
    </rPh>
    <rPh sb="20" eb="22">
      <t>カンゴ</t>
    </rPh>
    <rPh sb="23" eb="24">
      <t>ソウ</t>
    </rPh>
    <rPh sb="24" eb="26">
      <t>ヘイキン</t>
    </rPh>
    <rPh sb="26" eb="28">
      <t>ジカン</t>
    </rPh>
    <rPh sb="33" eb="34">
      <t>ネン</t>
    </rPh>
    <rPh sb="39" eb="40">
      <t>ネン</t>
    </rPh>
    <rPh sb="45" eb="48">
      <t>サイイジョウ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</si>
</sst>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0;#,##0"/>
    <numFmt numFmtId="178" formatCode="0.0_ "/>
    <numFmt numFmtId="179" formatCode="h\.mm"/>
  </numFmts>
  <fonts count="10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Ｐゴシック"/>
      <family val="2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179" fontId="3" fillId="0" borderId="4" xfId="0" applyNumberFormat="1" applyFont="1" applyFill="1" applyBorder="1" applyAlignment="1">
      <alignment vertical="center"/>
    </xf>
    <xf numFmtId="179" fontId="3" fillId="0" borderId="5" xfId="0" applyNumberFormat="1" applyFont="1" applyFill="1" applyBorder="1" applyAlignment="1">
      <alignment vertical="center"/>
    </xf>
    <xf numFmtId="179" fontId="3" fillId="0" borderId="7" xfId="0" applyNumberFormat="1" applyFont="1" applyFill="1" applyBorder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177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vertical="center"/>
    </xf>
    <xf numFmtId="37" fontId="3" fillId="0" borderId="7" xfId="0" applyNumberFormat="1" applyFont="1" applyBorder="1" applyAlignment="1">
      <alignment horizontal="right" vertical="center"/>
    </xf>
    <xf numFmtId="37" fontId="3" fillId="0" borderId="0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vertical="center"/>
    </xf>
    <xf numFmtId="37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79" fontId="3" fillId="0" borderId="7" xfId="0" applyNumberFormat="1" applyFont="1" applyBorder="1" applyAlignment="1">
      <alignment vertical="center"/>
    </xf>
    <xf numFmtId="179" fontId="3" fillId="0" borderId="0" xfId="0" applyNumberFormat="1" applyFont="1" applyBorder="1" applyAlignment="1">
      <alignment vertical="center"/>
    </xf>
    <xf numFmtId="177" fontId="3" fillId="0" borderId="3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vertical="center"/>
    </xf>
    <xf numFmtId="37" fontId="3" fillId="0" borderId="9" xfId="0" applyNumberFormat="1" applyFont="1" applyBorder="1" applyAlignment="1">
      <alignment horizontal="right" vertical="center"/>
    </xf>
    <xf numFmtId="37" fontId="3" fillId="0" borderId="3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vertical="center"/>
    </xf>
    <xf numFmtId="178" fontId="3" fillId="0" borderId="3" xfId="0" applyNumberFormat="1" applyFont="1" applyBorder="1" applyAlignment="1">
      <alignment vertical="center"/>
    </xf>
    <xf numFmtId="179" fontId="3" fillId="0" borderId="9" xfId="0" applyNumberFormat="1" applyFont="1" applyBorder="1" applyAlignment="1">
      <alignment vertical="center"/>
    </xf>
    <xf numFmtId="179" fontId="3" fillId="0" borderId="3" xfId="0" applyNumberFormat="1" applyFont="1" applyBorder="1" applyAlignment="1">
      <alignment vertical="center"/>
    </xf>
    <xf numFmtId="37" fontId="3" fillId="0" borderId="0" xfId="0" quotePrefix="1" applyNumberFormat="1" applyFont="1" applyBorder="1" applyAlignment="1">
      <alignment horizontal="right" vertical="center"/>
    </xf>
    <xf numFmtId="37" fontId="3" fillId="0" borderId="8" xfId="0" quotePrefix="1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9" fontId="3" fillId="0" borderId="0" xfId="0" applyNumberFormat="1" applyFont="1" applyBorder="1" applyAlignment="1">
      <alignment horizontal="right" vertical="center"/>
    </xf>
    <xf numFmtId="37" fontId="3" fillId="0" borderId="9" xfId="0" applyNumberFormat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vertical="center"/>
    </xf>
    <xf numFmtId="37" fontId="3" fillId="0" borderId="4" xfId="0" applyNumberFormat="1" applyFont="1" applyFill="1" applyBorder="1" applyAlignment="1">
      <alignment horizontal="right" vertical="center"/>
    </xf>
    <xf numFmtId="37" fontId="3" fillId="0" borderId="5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vertical="center"/>
    </xf>
    <xf numFmtId="37" fontId="3" fillId="0" borderId="5" xfId="0" applyNumberFormat="1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6" xfId="0" applyFont="1" applyFill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2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2" fontId="3" fillId="0" borderId="3" xfId="0" applyNumberFormat="1" applyFont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43544-C709-4A4F-9B82-CEAB8826EEB4}">
  <sheetPr>
    <tabColor rgb="FFC00000"/>
  </sheetPr>
  <dimension ref="A1:P28"/>
  <sheetViews>
    <sheetView showGridLines="0" tabSelected="1" topLeftCell="A13" workbookViewId="0">
      <selection activeCell="L26" sqref="L26"/>
    </sheetView>
  </sheetViews>
  <sheetFormatPr defaultRowHeight="12" x14ac:dyDescent="0.15"/>
  <cols>
    <col min="1" max="1" width="7.125" style="1" customWidth="1"/>
    <col min="2" max="2" width="5.75" style="1" bestFit="1" customWidth="1"/>
    <col min="3" max="4" width="6.125" style="1" customWidth="1"/>
    <col min="5" max="5" width="5.625" style="1" bestFit="1" customWidth="1"/>
    <col min="6" max="6" width="5.75" style="1" bestFit="1" customWidth="1"/>
    <col min="7" max="8" width="6.125" style="1" customWidth="1"/>
    <col min="9" max="9" width="5.625" style="1" customWidth="1"/>
    <col min="10" max="11" width="6.125" style="1" customWidth="1"/>
    <col min="12" max="15" width="5.625" style="1" customWidth="1"/>
    <col min="16" max="16384" width="9" style="1"/>
  </cols>
  <sheetData>
    <row r="1" spans="1:16" ht="32.25" customHeight="1" x14ac:dyDescent="0.15">
      <c r="A1" s="61" t="s">
        <v>25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6" ht="11.25" customHeight="1" x14ac:dyDescent="0.15">
      <c r="A2" s="71" t="s">
        <v>23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</row>
    <row r="3" spans="1:16" ht="11.25" customHeight="1" x14ac:dyDescent="0.15">
      <c r="A3" s="60" t="s">
        <v>24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6" ht="25.5" customHeight="1" x14ac:dyDescent="0.15">
      <c r="A4" s="66"/>
      <c r="B4" s="63" t="s">
        <v>7</v>
      </c>
      <c r="C4" s="63"/>
      <c r="D4" s="63"/>
      <c r="E4" s="63"/>
      <c r="F4" s="64" t="s">
        <v>1</v>
      </c>
      <c r="G4" s="63"/>
      <c r="H4" s="63"/>
      <c r="I4" s="65"/>
      <c r="J4" s="63" t="s">
        <v>17</v>
      </c>
      <c r="K4" s="63"/>
      <c r="L4" s="65"/>
      <c r="M4" s="69" t="s">
        <v>19</v>
      </c>
      <c r="N4" s="70"/>
      <c r="O4" s="70"/>
    </row>
    <row r="5" spans="1:16" ht="48" customHeight="1" x14ac:dyDescent="0.15">
      <c r="A5" s="67"/>
      <c r="B5" s="58" t="s">
        <v>22</v>
      </c>
      <c r="C5" s="31" t="s">
        <v>3</v>
      </c>
      <c r="D5" s="32" t="s">
        <v>4</v>
      </c>
      <c r="E5" s="33" t="s">
        <v>6</v>
      </c>
      <c r="F5" s="32" t="s">
        <v>22</v>
      </c>
      <c r="G5" s="34" t="s">
        <v>3</v>
      </c>
      <c r="H5" s="32" t="s">
        <v>4</v>
      </c>
      <c r="I5" s="34" t="s">
        <v>6</v>
      </c>
      <c r="J5" s="30" t="s">
        <v>3</v>
      </c>
      <c r="K5" s="32" t="s">
        <v>4</v>
      </c>
      <c r="L5" s="34" t="s">
        <v>6</v>
      </c>
      <c r="M5" s="33" t="s">
        <v>7</v>
      </c>
      <c r="N5" s="32" t="s">
        <v>1</v>
      </c>
      <c r="O5" s="47" t="s">
        <v>17</v>
      </c>
    </row>
    <row r="6" spans="1:16" ht="14.25" customHeight="1" x14ac:dyDescent="0.15">
      <c r="A6" s="68"/>
      <c r="B6" s="45" t="s">
        <v>2</v>
      </c>
      <c r="C6" s="59" t="s">
        <v>2</v>
      </c>
      <c r="D6" s="35" t="s">
        <v>5</v>
      </c>
      <c r="E6" s="48" t="s">
        <v>5</v>
      </c>
      <c r="F6" s="35" t="s">
        <v>2</v>
      </c>
      <c r="G6" s="35" t="s">
        <v>2</v>
      </c>
      <c r="H6" s="35" t="s">
        <v>5</v>
      </c>
      <c r="I6" s="35" t="s">
        <v>5</v>
      </c>
      <c r="J6" s="45" t="s">
        <v>2</v>
      </c>
      <c r="K6" s="35" t="s">
        <v>18</v>
      </c>
      <c r="L6" s="35" t="s">
        <v>18</v>
      </c>
      <c r="M6" s="45" t="s">
        <v>21</v>
      </c>
      <c r="N6" s="35" t="s">
        <v>21</v>
      </c>
      <c r="O6" s="48" t="s">
        <v>21</v>
      </c>
      <c r="P6" s="46"/>
    </row>
    <row r="7" spans="1:16" s="43" customFormat="1" ht="24.95" customHeight="1" x14ac:dyDescent="0.15">
      <c r="A7" s="44" t="s">
        <v>10</v>
      </c>
      <c r="B7" s="36">
        <v>1764</v>
      </c>
      <c r="C7" s="36">
        <v>156</v>
      </c>
      <c r="D7" s="37">
        <f>C7/B7*100</f>
        <v>8.8435374149659864</v>
      </c>
      <c r="E7" s="37">
        <v>100</v>
      </c>
      <c r="F7" s="38">
        <v>1734</v>
      </c>
      <c r="G7" s="39">
        <v>125</v>
      </c>
      <c r="H7" s="37">
        <f>G7/F7*100</f>
        <v>7.2087658592848909</v>
      </c>
      <c r="I7" s="40">
        <v>100</v>
      </c>
      <c r="J7" s="41">
        <f>G7-C7</f>
        <v>-31</v>
      </c>
      <c r="K7" s="42">
        <v>-1.6</v>
      </c>
      <c r="L7" s="40">
        <v>0</v>
      </c>
      <c r="M7" s="2">
        <v>0.12013888888888889</v>
      </c>
      <c r="N7" s="3">
        <v>0.10555555555555556</v>
      </c>
      <c r="O7" s="49">
        <v>-0.21</v>
      </c>
    </row>
    <row r="8" spans="1:16" ht="17.100000000000001" customHeight="1" x14ac:dyDescent="0.15">
      <c r="A8" s="14" t="s">
        <v>11</v>
      </c>
      <c r="B8" s="7">
        <v>265</v>
      </c>
      <c r="C8" s="7">
        <v>9</v>
      </c>
      <c r="D8" s="8">
        <f t="shared" ref="D8:D27" si="0">C8/B8*100</f>
        <v>3.3962264150943398</v>
      </c>
      <c r="E8" s="8">
        <f>C8/156*100</f>
        <v>5.7692307692307692</v>
      </c>
      <c r="F8" s="9">
        <v>257</v>
      </c>
      <c r="G8" s="10">
        <v>5</v>
      </c>
      <c r="H8" s="8">
        <f t="shared" ref="H8:H27" si="1">G8/F8*100</f>
        <v>1.9455252918287937</v>
      </c>
      <c r="I8" s="11">
        <f>G8/125*100</f>
        <v>4</v>
      </c>
      <c r="J8" s="12">
        <f>G8-C8</f>
        <v>-4</v>
      </c>
      <c r="K8" s="13">
        <v>-1.5</v>
      </c>
      <c r="L8" s="14">
        <v>-1.8</v>
      </c>
      <c r="M8" s="15">
        <v>1.0416666666666666E-2</v>
      </c>
      <c r="N8" s="16">
        <v>1.0416666666666666E-2</v>
      </c>
      <c r="O8" s="50">
        <v>0</v>
      </c>
    </row>
    <row r="9" spans="1:16" ht="17.100000000000001" customHeight="1" x14ac:dyDescent="0.15">
      <c r="A9" s="14" t="s">
        <v>12</v>
      </c>
      <c r="B9" s="7">
        <v>224</v>
      </c>
      <c r="C9" s="7">
        <v>7</v>
      </c>
      <c r="D9" s="8">
        <f t="shared" si="0"/>
        <v>3.125</v>
      </c>
      <c r="E9" s="8">
        <f t="shared" ref="E9:E14" si="2">C9/156*100</f>
        <v>4.4871794871794872</v>
      </c>
      <c r="F9" s="9">
        <v>197</v>
      </c>
      <c r="G9" s="10">
        <v>6</v>
      </c>
      <c r="H9" s="8">
        <f t="shared" si="1"/>
        <v>3.0456852791878175</v>
      </c>
      <c r="I9" s="11">
        <f t="shared" ref="I9:I13" si="3">G9/125*100</f>
        <v>4.8</v>
      </c>
      <c r="J9" s="12">
        <f t="shared" ref="J9:J13" si="4">G9-C9</f>
        <v>-1</v>
      </c>
      <c r="K9" s="13">
        <v>-0.1</v>
      </c>
      <c r="L9" s="14">
        <v>0.3</v>
      </c>
      <c r="M9" s="15">
        <v>9.166666666666666E-2</v>
      </c>
      <c r="N9" s="16">
        <v>2.2916666666666665E-2</v>
      </c>
      <c r="O9" s="51">
        <v>-1.39</v>
      </c>
    </row>
    <row r="10" spans="1:16" ht="17.100000000000001" customHeight="1" x14ac:dyDescent="0.15">
      <c r="A10" s="14" t="s">
        <v>13</v>
      </c>
      <c r="B10" s="7">
        <v>294</v>
      </c>
      <c r="C10" s="7">
        <v>18</v>
      </c>
      <c r="D10" s="8">
        <f t="shared" si="0"/>
        <v>6.1224489795918364</v>
      </c>
      <c r="E10" s="8">
        <f t="shared" si="2"/>
        <v>11.538461538461538</v>
      </c>
      <c r="F10" s="9">
        <v>277</v>
      </c>
      <c r="G10" s="10">
        <v>11</v>
      </c>
      <c r="H10" s="8">
        <f t="shared" si="1"/>
        <v>3.9711191335740073</v>
      </c>
      <c r="I10" s="11">
        <f t="shared" si="3"/>
        <v>8.7999999999999989</v>
      </c>
      <c r="J10" s="12">
        <f t="shared" si="4"/>
        <v>-7</v>
      </c>
      <c r="K10" s="13">
        <v>-2.1</v>
      </c>
      <c r="L10" s="14">
        <v>-2.7</v>
      </c>
      <c r="M10" s="15">
        <v>8.4722222222222227E-2</v>
      </c>
      <c r="N10" s="16">
        <v>0.10486111111111111</v>
      </c>
      <c r="O10" s="51">
        <v>0.28999999999999998</v>
      </c>
    </row>
    <row r="11" spans="1:16" ht="17.100000000000001" customHeight="1" x14ac:dyDescent="0.15">
      <c r="A11" s="14" t="s">
        <v>14</v>
      </c>
      <c r="B11" s="7">
        <v>251</v>
      </c>
      <c r="C11" s="7">
        <v>39</v>
      </c>
      <c r="D11" s="8">
        <f t="shared" si="0"/>
        <v>15.53784860557769</v>
      </c>
      <c r="E11" s="8">
        <f t="shared" si="2"/>
        <v>25</v>
      </c>
      <c r="F11" s="9">
        <v>270</v>
      </c>
      <c r="G11" s="10">
        <v>37</v>
      </c>
      <c r="H11" s="8">
        <f t="shared" si="1"/>
        <v>13.703703703703704</v>
      </c>
      <c r="I11" s="11">
        <f t="shared" si="3"/>
        <v>29.599999999999998</v>
      </c>
      <c r="J11" s="12">
        <f t="shared" si="4"/>
        <v>-2</v>
      </c>
      <c r="K11" s="13">
        <v>-1.8</v>
      </c>
      <c r="L11" s="14">
        <v>4.5999999999999996</v>
      </c>
      <c r="M11" s="15">
        <v>6.6666666666666666E-2</v>
      </c>
      <c r="N11" s="16">
        <v>7.1527777777777773E-2</v>
      </c>
      <c r="O11" s="51">
        <v>7.0000000000000007E-2</v>
      </c>
    </row>
    <row r="12" spans="1:16" ht="17.100000000000001" customHeight="1" x14ac:dyDescent="0.15">
      <c r="A12" s="14" t="s">
        <v>15</v>
      </c>
      <c r="B12" s="7">
        <v>307</v>
      </c>
      <c r="C12" s="7">
        <v>55</v>
      </c>
      <c r="D12" s="8">
        <f t="shared" si="0"/>
        <v>17.915309446254071</v>
      </c>
      <c r="E12" s="8">
        <f t="shared" si="2"/>
        <v>35.256410256410255</v>
      </c>
      <c r="F12" s="9">
        <v>257</v>
      </c>
      <c r="G12" s="10">
        <v>32</v>
      </c>
      <c r="H12" s="8">
        <f t="shared" si="1"/>
        <v>12.45136186770428</v>
      </c>
      <c r="I12" s="11">
        <f t="shared" si="3"/>
        <v>25.6</v>
      </c>
      <c r="J12" s="12">
        <f t="shared" si="4"/>
        <v>-23</v>
      </c>
      <c r="K12" s="13">
        <v>-5.4</v>
      </c>
      <c r="L12" s="14">
        <v>-9.6999999999999993</v>
      </c>
      <c r="M12" s="15">
        <v>0.1361111111111111</v>
      </c>
      <c r="N12" s="16">
        <v>8.5416666666666669E-2</v>
      </c>
      <c r="O12" s="51">
        <v>-1.1299999999999999</v>
      </c>
    </row>
    <row r="13" spans="1:16" ht="17.100000000000001" customHeight="1" x14ac:dyDescent="0.15">
      <c r="A13" s="6" t="s">
        <v>16</v>
      </c>
      <c r="B13" s="17">
        <v>423</v>
      </c>
      <c r="C13" s="17">
        <v>30</v>
      </c>
      <c r="D13" s="18">
        <f t="shared" si="0"/>
        <v>7.0921985815602842</v>
      </c>
      <c r="E13" s="18">
        <f t="shared" si="2"/>
        <v>19.230769230769234</v>
      </c>
      <c r="F13" s="19">
        <v>476</v>
      </c>
      <c r="G13" s="20">
        <v>34</v>
      </c>
      <c r="H13" s="18">
        <f t="shared" si="1"/>
        <v>7.1428571428571423</v>
      </c>
      <c r="I13" s="21">
        <f t="shared" si="3"/>
        <v>27.200000000000003</v>
      </c>
      <c r="J13" s="12">
        <f t="shared" si="4"/>
        <v>4</v>
      </c>
      <c r="K13" s="22">
        <v>0</v>
      </c>
      <c r="L13" s="21">
        <v>8</v>
      </c>
      <c r="M13" s="23">
        <v>0.15486111111111112</v>
      </c>
      <c r="N13" s="24">
        <v>0.15486111111111112</v>
      </c>
      <c r="O13" s="52">
        <v>0</v>
      </c>
    </row>
    <row r="14" spans="1:16" s="43" customFormat="1" ht="24.95" customHeight="1" x14ac:dyDescent="0.15">
      <c r="A14" s="44" t="s">
        <v>8</v>
      </c>
      <c r="B14" s="36">
        <v>859</v>
      </c>
      <c r="C14" s="36">
        <v>63</v>
      </c>
      <c r="D14" s="37">
        <f>C14/B14*100</f>
        <v>7.3341094295692661</v>
      </c>
      <c r="E14" s="37">
        <f t="shared" si="2"/>
        <v>40.384615384615387</v>
      </c>
      <c r="F14" s="38">
        <v>849</v>
      </c>
      <c r="G14" s="39">
        <v>53</v>
      </c>
      <c r="H14" s="37">
        <f t="shared" si="1"/>
        <v>6.2426383981154299</v>
      </c>
      <c r="I14" s="40">
        <f>G14/125*100</f>
        <v>42.4</v>
      </c>
      <c r="J14" s="41">
        <f>G14-C14</f>
        <v>-10</v>
      </c>
      <c r="K14" s="42">
        <v>-1.1000000000000001</v>
      </c>
      <c r="L14" s="40">
        <v>2</v>
      </c>
      <c r="M14" s="2">
        <v>0.11180555555555556</v>
      </c>
      <c r="N14" s="3">
        <v>9.4444444444444442E-2</v>
      </c>
      <c r="O14" s="53">
        <v>-0.25</v>
      </c>
    </row>
    <row r="15" spans="1:16" ht="17.100000000000001" customHeight="1" x14ac:dyDescent="0.15">
      <c r="A15" s="14" t="s">
        <v>11</v>
      </c>
      <c r="B15" s="7">
        <v>137</v>
      </c>
      <c r="C15" s="7">
        <v>7</v>
      </c>
      <c r="D15" s="8">
        <f t="shared" si="0"/>
        <v>5.1094890510948909</v>
      </c>
      <c r="E15" s="8">
        <f>C15/156*100</f>
        <v>4.4871794871794872</v>
      </c>
      <c r="F15" s="9">
        <v>134</v>
      </c>
      <c r="G15" s="10">
        <v>2</v>
      </c>
      <c r="H15" s="8">
        <f t="shared" si="1"/>
        <v>1.4925373134328357</v>
      </c>
      <c r="I15" s="11">
        <f t="shared" ref="I15:I20" si="5">G15/125*100</f>
        <v>1.6</v>
      </c>
      <c r="J15" s="12">
        <f>G15-C15</f>
        <v>-5</v>
      </c>
      <c r="K15" s="13">
        <v>-3.6</v>
      </c>
      <c r="L15" s="14">
        <v>-2.9</v>
      </c>
      <c r="M15" s="15">
        <v>1.0416666666666666E-2</v>
      </c>
      <c r="N15" s="16">
        <v>1.0416666666666666E-2</v>
      </c>
      <c r="O15" s="50">
        <v>0</v>
      </c>
    </row>
    <row r="16" spans="1:16" ht="17.100000000000001" customHeight="1" x14ac:dyDescent="0.15">
      <c r="A16" s="14" t="s">
        <v>12</v>
      </c>
      <c r="B16" s="7">
        <v>114</v>
      </c>
      <c r="C16" s="7" t="s">
        <v>0</v>
      </c>
      <c r="D16" s="7" t="s">
        <v>0</v>
      </c>
      <c r="E16" s="7" t="s">
        <v>0</v>
      </c>
      <c r="F16" s="9">
        <v>101</v>
      </c>
      <c r="G16" s="25" t="s">
        <v>0</v>
      </c>
      <c r="H16" s="25" t="s">
        <v>0</v>
      </c>
      <c r="I16" s="26" t="s">
        <v>0</v>
      </c>
      <c r="J16" s="25" t="s">
        <v>0</v>
      </c>
      <c r="K16" s="25" t="s">
        <v>0</v>
      </c>
      <c r="L16" s="26" t="s">
        <v>0</v>
      </c>
      <c r="M16" s="25" t="s">
        <v>0</v>
      </c>
      <c r="N16" s="25" t="s">
        <v>0</v>
      </c>
      <c r="O16" s="25" t="s">
        <v>0</v>
      </c>
    </row>
    <row r="17" spans="1:15" ht="17.100000000000001" customHeight="1" x14ac:dyDescent="0.15">
      <c r="A17" s="14" t="s">
        <v>13</v>
      </c>
      <c r="B17" s="7">
        <v>150</v>
      </c>
      <c r="C17" s="7">
        <v>6</v>
      </c>
      <c r="D17" s="8">
        <f t="shared" si="0"/>
        <v>4</v>
      </c>
      <c r="E17" s="8">
        <f t="shared" ref="E17:E21" si="6">C17/156*100</f>
        <v>3.8461538461538463</v>
      </c>
      <c r="F17" s="9">
        <v>141</v>
      </c>
      <c r="G17" s="10">
        <v>4</v>
      </c>
      <c r="H17" s="8">
        <f t="shared" si="1"/>
        <v>2.8368794326241136</v>
      </c>
      <c r="I17" s="11">
        <f t="shared" si="5"/>
        <v>3.2</v>
      </c>
      <c r="J17" s="12">
        <f>G17-C17</f>
        <v>-2</v>
      </c>
      <c r="K17" s="13">
        <v>-1.2</v>
      </c>
      <c r="L17" s="14">
        <v>-0.6</v>
      </c>
      <c r="M17" s="15">
        <v>4.1666666666666664E-2</v>
      </c>
      <c r="N17" s="16">
        <v>0.3125</v>
      </c>
      <c r="O17" s="50">
        <v>6.3</v>
      </c>
    </row>
    <row r="18" spans="1:15" ht="17.100000000000001" customHeight="1" x14ac:dyDescent="0.15">
      <c r="A18" s="14" t="s">
        <v>14</v>
      </c>
      <c r="B18" s="7">
        <v>126</v>
      </c>
      <c r="C18" s="7">
        <v>13</v>
      </c>
      <c r="D18" s="8">
        <f t="shared" si="0"/>
        <v>10.317460317460316</v>
      </c>
      <c r="E18" s="8">
        <f t="shared" si="6"/>
        <v>8.3333333333333321</v>
      </c>
      <c r="F18" s="9">
        <v>136</v>
      </c>
      <c r="G18" s="10">
        <v>16</v>
      </c>
      <c r="H18" s="8">
        <f t="shared" si="1"/>
        <v>11.76470588235294</v>
      </c>
      <c r="I18" s="11">
        <f t="shared" si="5"/>
        <v>12.8</v>
      </c>
      <c r="J18" s="12">
        <f t="shared" ref="J18:J20" si="7">G18-C18</f>
        <v>3</v>
      </c>
      <c r="K18" s="13">
        <v>1.5</v>
      </c>
      <c r="L18" s="14">
        <v>4.5</v>
      </c>
      <c r="M18" s="15">
        <v>0.11597222222222223</v>
      </c>
      <c r="N18" s="16">
        <v>7.4999999999999997E-2</v>
      </c>
      <c r="O18" s="51">
        <v>-0.59</v>
      </c>
    </row>
    <row r="19" spans="1:15" ht="17.100000000000001" customHeight="1" x14ac:dyDescent="0.15">
      <c r="A19" s="14" t="s">
        <v>15</v>
      </c>
      <c r="B19" s="7">
        <v>151</v>
      </c>
      <c r="C19" s="7">
        <v>24</v>
      </c>
      <c r="D19" s="8">
        <f t="shared" si="0"/>
        <v>15.894039735099339</v>
      </c>
      <c r="E19" s="8">
        <f t="shared" si="6"/>
        <v>15.384615384615385</v>
      </c>
      <c r="F19" s="9">
        <v>127</v>
      </c>
      <c r="G19" s="10">
        <v>15</v>
      </c>
      <c r="H19" s="8">
        <f t="shared" si="1"/>
        <v>11.811023622047244</v>
      </c>
      <c r="I19" s="11">
        <f t="shared" si="5"/>
        <v>12</v>
      </c>
      <c r="J19" s="12">
        <f t="shared" si="7"/>
        <v>-9</v>
      </c>
      <c r="K19" s="13">
        <v>-4.0999999999999996</v>
      </c>
      <c r="L19" s="14">
        <v>-3.4</v>
      </c>
      <c r="M19" s="15">
        <v>0.125</v>
      </c>
      <c r="N19" s="16">
        <v>7.6388888888888895E-2</v>
      </c>
      <c r="O19" s="50">
        <v>-1.1000000000000001</v>
      </c>
    </row>
    <row r="20" spans="1:15" ht="17.100000000000001" customHeight="1" x14ac:dyDescent="0.15">
      <c r="A20" s="6" t="s">
        <v>16</v>
      </c>
      <c r="B20" s="17">
        <v>181</v>
      </c>
      <c r="C20" s="17">
        <v>11</v>
      </c>
      <c r="D20" s="18">
        <f t="shared" si="0"/>
        <v>6.0773480662983426</v>
      </c>
      <c r="E20" s="18">
        <f t="shared" si="6"/>
        <v>7.0512820512820511</v>
      </c>
      <c r="F20" s="19">
        <v>209</v>
      </c>
      <c r="G20" s="20">
        <v>14</v>
      </c>
      <c r="H20" s="18">
        <f t="shared" si="1"/>
        <v>6.6985645933014357</v>
      </c>
      <c r="I20" s="21">
        <f t="shared" si="5"/>
        <v>11.200000000000001</v>
      </c>
      <c r="J20" s="12">
        <f t="shared" si="7"/>
        <v>3</v>
      </c>
      <c r="K20" s="22">
        <v>0.6</v>
      </c>
      <c r="L20" s="6">
        <v>4.0999999999999996</v>
      </c>
      <c r="M20" s="23">
        <v>9.8611111111111108E-2</v>
      </c>
      <c r="N20" s="24">
        <v>0.19652777777777777</v>
      </c>
      <c r="O20" s="54">
        <v>2.21</v>
      </c>
    </row>
    <row r="21" spans="1:15" s="43" customFormat="1" ht="24.95" customHeight="1" x14ac:dyDescent="0.15">
      <c r="A21" s="44" t="s">
        <v>9</v>
      </c>
      <c r="B21" s="36">
        <v>905</v>
      </c>
      <c r="C21" s="36">
        <v>93</v>
      </c>
      <c r="D21" s="37">
        <f>C21/B21*100</f>
        <v>10.276243093922652</v>
      </c>
      <c r="E21" s="37">
        <f t="shared" si="6"/>
        <v>59.615384615384613</v>
      </c>
      <c r="F21" s="38">
        <v>885</v>
      </c>
      <c r="G21" s="39">
        <v>72</v>
      </c>
      <c r="H21" s="37">
        <f t="shared" si="1"/>
        <v>8.1355932203389827</v>
      </c>
      <c r="I21" s="40">
        <f>G21/125*100</f>
        <v>57.599999999999994</v>
      </c>
      <c r="J21" s="41">
        <f>G21-C21</f>
        <v>-21</v>
      </c>
      <c r="K21" s="42">
        <v>-2.2000000000000002</v>
      </c>
      <c r="L21" s="40">
        <v>-2</v>
      </c>
      <c r="M21" s="4">
        <v>0.11944444444444445</v>
      </c>
      <c r="N21" s="5">
        <v>0.10972222222222222</v>
      </c>
      <c r="O21" s="55">
        <v>-0.14000000000000001</v>
      </c>
    </row>
    <row r="22" spans="1:15" ht="17.100000000000001" customHeight="1" x14ac:dyDescent="0.15">
      <c r="A22" s="14" t="s">
        <v>11</v>
      </c>
      <c r="B22" s="7">
        <v>127</v>
      </c>
      <c r="C22" s="7" t="s">
        <v>0</v>
      </c>
      <c r="D22" s="7" t="s">
        <v>0</v>
      </c>
      <c r="E22" s="7" t="s">
        <v>0</v>
      </c>
      <c r="F22" s="9">
        <v>123</v>
      </c>
      <c r="G22" s="10">
        <v>3</v>
      </c>
      <c r="H22" s="8">
        <f t="shared" si="1"/>
        <v>2.4390243902439024</v>
      </c>
      <c r="I22" s="11">
        <f>G22/125*100</f>
        <v>2.4</v>
      </c>
      <c r="J22" s="7" t="s">
        <v>0</v>
      </c>
      <c r="K22" s="7" t="s">
        <v>0</v>
      </c>
      <c r="L22" s="7" t="s">
        <v>0</v>
      </c>
      <c r="M22" s="27" t="s">
        <v>0</v>
      </c>
      <c r="N22" s="28" t="s">
        <v>20</v>
      </c>
      <c r="O22" s="7" t="s">
        <v>0</v>
      </c>
    </row>
    <row r="23" spans="1:15" ht="17.100000000000001" customHeight="1" x14ac:dyDescent="0.15">
      <c r="A23" s="14" t="s">
        <v>12</v>
      </c>
      <c r="B23" s="7">
        <v>110</v>
      </c>
      <c r="C23" s="7">
        <v>4</v>
      </c>
      <c r="D23" s="8">
        <f t="shared" si="0"/>
        <v>3.6363636363636362</v>
      </c>
      <c r="E23" s="8">
        <f t="shared" ref="E23:E27" si="8">C23/156*100</f>
        <v>2.5641025641025639</v>
      </c>
      <c r="F23" s="9">
        <v>96</v>
      </c>
      <c r="G23" s="10">
        <v>4</v>
      </c>
      <c r="H23" s="8">
        <f t="shared" si="1"/>
        <v>4.1666666666666661</v>
      </c>
      <c r="I23" s="11">
        <f t="shared" ref="I23:I27" si="9">G23/125*100</f>
        <v>3.2</v>
      </c>
      <c r="J23" s="12">
        <f>G23-C23</f>
        <v>0</v>
      </c>
      <c r="K23" s="13">
        <v>0.6</v>
      </c>
      <c r="L23" s="14">
        <v>0.6</v>
      </c>
      <c r="M23" s="15">
        <v>9.166666666666666E-2</v>
      </c>
      <c r="N23" s="16">
        <v>2.0833333333333332E-2</v>
      </c>
      <c r="O23" s="51">
        <v>-1.42</v>
      </c>
    </row>
    <row r="24" spans="1:15" ht="17.100000000000001" customHeight="1" x14ac:dyDescent="0.15">
      <c r="A24" s="14" t="s">
        <v>13</v>
      </c>
      <c r="B24" s="7">
        <v>145</v>
      </c>
      <c r="C24" s="7">
        <v>12</v>
      </c>
      <c r="D24" s="8">
        <f t="shared" si="0"/>
        <v>8.2758620689655178</v>
      </c>
      <c r="E24" s="8">
        <f t="shared" si="8"/>
        <v>7.6923076923076925</v>
      </c>
      <c r="F24" s="9">
        <v>136</v>
      </c>
      <c r="G24" s="10">
        <v>7</v>
      </c>
      <c r="H24" s="8">
        <f t="shared" si="1"/>
        <v>5.1470588235294112</v>
      </c>
      <c r="I24" s="11">
        <f t="shared" si="9"/>
        <v>5.6000000000000005</v>
      </c>
      <c r="J24" s="12">
        <f t="shared" ref="J24:J27" si="10">G24-C24</f>
        <v>-5</v>
      </c>
      <c r="K24" s="13">
        <v>-3.2</v>
      </c>
      <c r="L24" s="14">
        <v>-2.1</v>
      </c>
      <c r="M24" s="15">
        <v>8.4027777777777785E-2</v>
      </c>
      <c r="N24" s="16">
        <v>6.5277777777777782E-2</v>
      </c>
      <c r="O24" s="51">
        <v>-0.27</v>
      </c>
    </row>
    <row r="25" spans="1:15" ht="17.100000000000001" customHeight="1" x14ac:dyDescent="0.15">
      <c r="A25" s="14" t="s">
        <v>14</v>
      </c>
      <c r="B25" s="7">
        <v>126</v>
      </c>
      <c r="C25" s="7">
        <v>26</v>
      </c>
      <c r="D25" s="8">
        <f t="shared" si="0"/>
        <v>20.634920634920633</v>
      </c>
      <c r="E25" s="8">
        <f t="shared" si="8"/>
        <v>16.666666666666664</v>
      </c>
      <c r="F25" s="9">
        <v>134</v>
      </c>
      <c r="G25" s="10">
        <v>20</v>
      </c>
      <c r="H25" s="8">
        <f t="shared" si="1"/>
        <v>14.925373134328357</v>
      </c>
      <c r="I25" s="11">
        <f t="shared" si="9"/>
        <v>16</v>
      </c>
      <c r="J25" s="12">
        <f t="shared" si="10"/>
        <v>-6</v>
      </c>
      <c r="K25" s="13">
        <v>-5.7</v>
      </c>
      <c r="L25" s="14">
        <v>-0.7</v>
      </c>
      <c r="M25" s="15">
        <v>6.25E-2</v>
      </c>
      <c r="N25" s="16">
        <v>7.1527777777777773E-2</v>
      </c>
      <c r="O25" s="51">
        <v>0.13</v>
      </c>
    </row>
    <row r="26" spans="1:15" ht="17.100000000000001" customHeight="1" x14ac:dyDescent="0.15">
      <c r="A26" s="14" t="s">
        <v>15</v>
      </c>
      <c r="B26" s="7">
        <v>156</v>
      </c>
      <c r="C26" s="7">
        <v>31</v>
      </c>
      <c r="D26" s="8">
        <f t="shared" si="0"/>
        <v>19.871794871794872</v>
      </c>
      <c r="E26" s="8">
        <f t="shared" si="8"/>
        <v>19.871794871794872</v>
      </c>
      <c r="F26" s="9">
        <v>130</v>
      </c>
      <c r="G26" s="10">
        <v>17</v>
      </c>
      <c r="H26" s="8">
        <f t="shared" si="1"/>
        <v>13.076923076923078</v>
      </c>
      <c r="I26" s="11">
        <f t="shared" si="9"/>
        <v>13.600000000000001</v>
      </c>
      <c r="J26" s="12">
        <f t="shared" si="10"/>
        <v>-14</v>
      </c>
      <c r="K26" s="13">
        <v>-6.8</v>
      </c>
      <c r="L26" s="14">
        <v>-6.3</v>
      </c>
      <c r="M26" s="15">
        <v>0.13541666666666666</v>
      </c>
      <c r="N26" s="16">
        <v>7.5694444444444439E-2</v>
      </c>
      <c r="O26" s="51">
        <v>-1.26</v>
      </c>
    </row>
    <row r="27" spans="1:15" ht="17.100000000000001" customHeight="1" x14ac:dyDescent="0.15">
      <c r="A27" s="6" t="s">
        <v>16</v>
      </c>
      <c r="B27" s="17">
        <v>241</v>
      </c>
      <c r="C27" s="17">
        <v>19</v>
      </c>
      <c r="D27" s="18">
        <f t="shared" si="0"/>
        <v>7.8838174273858916</v>
      </c>
      <c r="E27" s="18">
        <f t="shared" si="8"/>
        <v>12.179487179487179</v>
      </c>
      <c r="F27" s="19">
        <v>267</v>
      </c>
      <c r="G27" s="20">
        <v>20</v>
      </c>
      <c r="H27" s="18">
        <f t="shared" si="1"/>
        <v>7.4906367041198507</v>
      </c>
      <c r="I27" s="21">
        <f t="shared" si="9"/>
        <v>16</v>
      </c>
      <c r="J27" s="29">
        <f t="shared" si="10"/>
        <v>1</v>
      </c>
      <c r="K27" s="22">
        <v>-0.4</v>
      </c>
      <c r="L27" s="6">
        <v>3.8</v>
      </c>
      <c r="M27" s="23">
        <v>0.1763888888888889</v>
      </c>
      <c r="N27" s="24">
        <v>0.14374999999999999</v>
      </c>
      <c r="O27" s="54">
        <v>-0.47</v>
      </c>
    </row>
    <row r="28" spans="1:15" x14ac:dyDescent="0.15">
      <c r="A28" s="56"/>
      <c r="B28" s="56"/>
      <c r="C28" s="56"/>
      <c r="D28" s="56"/>
      <c r="E28" s="57"/>
      <c r="F28" s="56"/>
      <c r="G28" s="56"/>
      <c r="H28" s="56"/>
      <c r="I28" s="56"/>
      <c r="J28" s="56"/>
      <c r="K28" s="56"/>
      <c r="L28" s="56"/>
      <c r="M28" s="56"/>
      <c r="N28" s="56"/>
      <c r="O28" s="56"/>
    </row>
  </sheetData>
  <mergeCells count="7">
    <mergeCell ref="A1:O1"/>
    <mergeCell ref="B4:E4"/>
    <mergeCell ref="F4:I4"/>
    <mergeCell ref="J4:L4"/>
    <mergeCell ref="A4:A6"/>
    <mergeCell ref="M4:O4"/>
    <mergeCell ref="A2:O2"/>
  </mergeCells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第3表_2021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太田　恵美子</dc:creator>
  <cp:keywords/>
  <dc:description/>
  <cp:lastModifiedBy>太田　恵美子</cp:lastModifiedBy>
  <cp:lastPrinted>2022-12-06T05:12:53Z</cp:lastPrinted>
  <dcterms:created xsi:type="dcterms:W3CDTF">2022-07-21T06:18:57Z</dcterms:created>
  <dcterms:modified xsi:type="dcterms:W3CDTF">2022-12-12T06:04:46Z</dcterms:modified>
</cp:coreProperties>
</file>