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2調査\05‐公表資料・通知\公表用資料（12月結果元データから作成）\統計ステーションながの\"/>
    </mc:Choice>
  </mc:AlternateContent>
  <xr:revisionPtr revIDLastSave="0" documentId="13_ncr:1_{A3D29B02-6B3D-457A-BB30-D1F56FF4445F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主要在留資格の上位５ヶ国籍・地域" sheetId="33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5">在留資格別推移!$A$1:$P$28</definedName>
    <definedName name="_xlnm.Print_Area" localSheetId="0">主要在留資格の上位５ヶ国籍・地域!$A$1:$C$43</definedName>
    <definedName name="_xlnm.Print_Titles" localSheetId="3">【議会】市町村別!$4:$4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<sst xmlns="http://schemas.openxmlformats.org/spreadsheetml/2006/main" count="1266" uniqueCount="390">
  <si>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</si>
  <si>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</si>
  <si>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</si>
  <si>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</si>
  <si>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</si>
  <si>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</si>
  <si>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</si>
  <si>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</si>
  <si>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</si>
  <si>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</si>
  <si>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</si>
  <si>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</si>
  <si>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</si>
  <si>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</si>
  <si>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</si>
  <si>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</si>
  <si>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</si>
  <si>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</si>
  <si>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</si>
  <si>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</si>
  <si>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</si>
  <si>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</si>
  <si>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</si>
  <si>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</si>
  <si>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</si>
  <si>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</si>
  <si>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</si>
  <si>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</si>
  <si>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</si>
  <si>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</si>
  <si>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</si>
  <si>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</si>
  <si>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</si>
  <si>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</si>
  <si>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</si>
  <si>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</si>
  <si>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</si>
  <si>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</si>
  <si>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</si>
  <si>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</si>
  <si>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</si>
  <si>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</si>
  <si>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</si>
  <si>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</si>
  <si>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</si>
  <si>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</si>
  <si>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</si>
  <si>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</si>
  <si>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</si>
  <si>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</si>
  <si>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</si>
  <si>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</si>
  <si>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</si>
  <si>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</si>
  <si>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</si>
  <si>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</si>
  <si>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</si>
  <si>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</si>
  <si>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</si>
  <si>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</si>
  <si>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</si>
  <si>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</si>
  <si>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</si>
  <si>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</si>
  <si>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</si>
  <si>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</si>
  <si>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</si>
  <si>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</si>
  <si>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</si>
  <si>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</si>
  <si>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</si>
  <si>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</si>
  <si>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</si>
  <si>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</si>
  <si>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</si>
  <si>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</si>
  <si>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</si>
  <si>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</si>
  <si>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</si>
  <si>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</si>
  <si>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</si>
  <si>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</si>
  <si>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</si>
  <si>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</si>
  <si>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</si>
  <si>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</si>
  <si>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</si>
  <si>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</si>
  <si>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</si>
  <si>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</si>
  <si>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</si>
  <si>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</si>
  <si>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</si>
  <si>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</si>
  <si>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</si>
  <si>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</si>
  <si>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</si>
  <si>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</si>
  <si>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</si>
  <si>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</si>
  <si>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</si>
  <si>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</si>
  <si>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</si>
  <si>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</si>
  <si>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</si>
  <si>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</si>
  <si>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</si>
  <si>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</si>
  <si>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</si>
  <si>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</si>
  <si>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</si>
  <si>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</si>
  <si>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</si>
  <si>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</si>
  <si>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</si>
  <si>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</si>
  <si>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</si>
  <si>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</si>
  <si>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</si>
  <si>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</si>
  <si>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</si>
  <si>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</si>
  <si>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</si>
  <si>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</si>
  <si>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</si>
  <si>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</si>
  <si>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</si>
  <si>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</si>
  <si>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</si>
  <si>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</si>
  <si>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</si>
  <si>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</si>
  <si>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</si>
  <si>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</si>
  <si>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</si>
  <si>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</si>
  <si>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</si>
  <si>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</si>
  <si>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</si>
  <si>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</si>
  <si>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</si>
  <si>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</si>
  <si>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</si>
  <si>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</si>
  <si>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</si>
  <si>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</si>
  <si>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</si>
  <si>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</si>
  <si>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</si>
  <si>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</si>
  <si>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</si>
  <si>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</si>
  <si>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</si>
  <si>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</si>
  <si>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</si>
  <si>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</si>
  <si>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</si>
  <si>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</si>
  <si>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</si>
  <si>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</si>
  <si>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</si>
  <si>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</si>
  <si>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</si>
  <si>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</si>
  <si>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</si>
  <si>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</si>
  <si>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</si>
  <si>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</si>
  <si>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</si>
  <si>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</si>
  <si>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</si>
  <si>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</si>
  <si>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</si>
  <si>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</si>
  <si>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</si>
  <si>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</si>
  <si>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</si>
  <si>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</si>
  <si>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</si>
  <si>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</si>
  <si>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</si>
  <si>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</si>
  <si>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</si>
  <si>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</si>
  <si>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</si>
  <si>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</si>
  <si>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</si>
  <si>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</si>
  <si>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</si>
  <si>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</si>
  <si>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</si>
  <si>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</si>
  <si>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</si>
  <si>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</si>
  <si>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</si>
  <si>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</si>
  <si>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</si>
  <si>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</si>
  <si>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</si>
  <si>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</si>
  <si>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</si>
  <si>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</si>
  <si>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</si>
  <si>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</si>
  <si>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</si>
  <si>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</si>
  <si>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</si>
  <si>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</si>
  <si>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</si>
  <si>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</si>
  <si>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</si>
  <si>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</si>
  <si>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</si>
  <si>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</si>
  <si>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</si>
  <si>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</si>
  <si>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</si>
  <si>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</si>
  <si>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</si>
  <si>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</si>
  <si>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</si>
  <si>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</si>
  <si>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</si>
  <si>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</si>
  <si>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</si>
  <si>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</si>
  <si>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</si>
  <si>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</si>
  <si>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</si>
  <si>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</si>
  <si>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</si>
  <si>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</si>
  <si>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</si>
  <si>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</si>
  <si>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</si>
  <si>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</si>
  <si>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</si>
  <si>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</si>
  <si>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</si>
  <si>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</si>
  <si>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</si>
  <si>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</si>
  <si>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</si>
  <si>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</si>
  <si>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</si>
  <si>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</si>
  <si>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</si>
  <si>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</si>
  <si>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</si>
  <si>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</si>
  <si>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</si>
  <si>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</si>
  <si>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</si>
  <si>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</si>
  <si>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</si>
  <si>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</si>
  <si>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</si>
  <si>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</si>
  <si>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</si>
  <si>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</si>
  <si>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</si>
  <si>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</si>
  <si>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</si>
  <si>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</si>
  <si>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</si>
  <si>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</si>
  <si>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</si>
  <si>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</si>
  <si>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</si>
  <si>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</si>
  <si>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</si>
  <si>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</si>
  <si>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</si>
  <si>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</si>
  <si>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</si>
  <si>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</si>
  <si>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</si>
  <si>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</si>
  <si>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</si>
  <si>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</si>
  <si>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</si>
  <si>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</si>
  <si>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</si>
  <si>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</si>
  <si>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</si>
  <si>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</si>
  <si>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</si>
  <si>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</si>
  <si>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</si>
  <si>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</si>
  <si>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</si>
  <si>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</si>
  <si>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</si>
  <si>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</si>
  <si>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</si>
  <si>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</si>
  <si>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</si>
  <si>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</si>
  <si>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</si>
  <si>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</si>
  <si>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</si>
  <si>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</si>
  <si>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</si>
  <si>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</si>
  <si>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</si>
  <si>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</si>
  <si>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</si>
  <si>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</si>
  <si>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</si>
  <si>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</si>
  <si>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</si>
  <si>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</si>
  <si>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</si>
  <si>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</si>
  <si>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</si>
  <si>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</si>
  <si>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</si>
  <si>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</si>
  <si>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</si>
  <si>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</si>
  <si>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</si>
  <si>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</si>
  <si>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</si>
  <si>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</si>
  <si>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</si>
  <si>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</si>
  <si>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</si>
  <si>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</si>
  <si>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</si>
  <si>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</si>
  <si>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</si>
  <si>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</si>
  <si>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</si>
  <si>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</si>
  <si>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</si>
  <si>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</si>
  <si>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</si>
  <si>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</si>
  <si>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</si>
  <si>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</si>
  <si>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</si>
  <si>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</si>
  <si>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</si>
  <si>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</si>
  <si>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</si>
  <si>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</si>
  <si>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</si>
  <si>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</si>
  <si>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</si>
  <si>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</si>
  <si>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</si>
  <si>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</si>
  <si>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</si>
  <si>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</si>
  <si>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</si>
  <si>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</si>
  <si>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</si>
  <si>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</si>
  <si>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</si>
  <si>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</si>
  <si>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</si>
  <si>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</si>
  <si>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</si>
  <si>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</si>
  <si>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</si>
  <si>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</si>
  <si>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</si>
  <si>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</si>
  <si>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</si>
  <si>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</si>
  <si>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</si>
  <si>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</si>
  <si>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</si>
  <si>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</si>
  <si>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</si>
  <si>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</si>
  <si>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</si>
  <si>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</si>
  <si>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</si>
  <si>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</si>
  <si>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韓国　※</t>
    <rPh sb="0" eb="2">
      <t>カンコク</t>
    </rPh>
    <phoneticPr fontId="28"/>
  </si>
  <si>
    <t>台湾</t>
    <rPh sb="0" eb="2">
      <t>タイワン</t>
    </rPh>
    <phoneticPr fontId="29"/>
  </si>
  <si>
    <t>中国</t>
    <rPh sb="0" eb="2">
      <t>チュウゴク</t>
    </rPh>
    <phoneticPr fontId="28"/>
  </si>
  <si>
    <t>技術・人文知識・国際業務</t>
    <rPh sb="0" eb="2">
      <t>ギジュツ</t>
    </rPh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</si>
  <si>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 xml:space="preserve">技能実習
（１号イ・１号ロ・２号イ・２号ロ・３号イ・３号ロ） </t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phoneticPr fontId="5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</si>
  <si>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5"/>
  </si>
  <si>
    <t>長野県多文化共生・パスポート室調べ</t>
    <rPh sb="3" eb="16">
      <t>タブンカシラ</t>
    </rPh>
    <phoneticPr fontId="8"/>
  </si>
  <si>
    <t xml:space="preserve">令和２年（2020年）12月末現在 </t>
    <phoneticPr fontId="8"/>
  </si>
  <si>
    <t>主要在留資格の上位５ケ国籍・地域</t>
    <rPh sb="0" eb="2">
      <t>シュヨウ</t>
    </rPh>
    <rPh sb="2" eb="4">
      <t>ザイリュウ</t>
    </rPh>
    <rPh sb="4" eb="6">
      <t>シカク</t>
    </rPh>
    <rPh sb="7" eb="9">
      <t>ジョウイ</t>
    </rPh>
    <rPh sb="11" eb="13">
      <t>コクセキ</t>
    </rPh>
    <rPh sb="14" eb="16">
      <t>チイキ</t>
    </rPh>
    <phoneticPr fontId="5"/>
  </si>
  <si>
    <t>※　令和２年度調査（R2.12月末現在）から、従来の「韓国・朝鮮」に係る表記を、在留外国人統計（出入国在留管理庁）
　の区分に合わせ、「韓国」、「朝鮮」と区別して、表記することとしています。</t>
    <rPh sb="51" eb="53">
      <t>ザイリュウ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</si>
</sst>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8" formatCode="#,###"/>
    <numFmt numFmtId="179" formatCode="#,##0_ "/>
    <numFmt numFmtId="180" formatCode="#,##0_ ;[Red]\-#,##0\ 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sz val="8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79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6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0" borderId="0" xfId="1" applyFont="1" applyFill="1" applyAlignment="1">
      <alignment vertical="center"/>
    </xf>
    <xf numFmtId="38" fontId="21" fillId="0" borderId="0" xfId="1" applyFont="1" applyFill="1" applyAlignment="1">
      <alignment vertical="center"/>
    </xf>
    <xf numFmtId="38" fontId="11" fillId="0" borderId="0" xfId="1" applyFont="1" applyFill="1" applyAlignment="1">
      <alignment vertical="center" shrinkToFit="1"/>
    </xf>
    <xf numFmtId="38" fontId="21" fillId="2" borderId="9" xfId="1" applyFont="1" applyFill="1" applyBorder="1" applyAlignment="1">
      <alignment vertical="center" shrinkToFit="1"/>
    </xf>
    <xf numFmtId="38" fontId="21" fillId="2" borderId="26" xfId="1" applyFont="1" applyFill="1" applyBorder="1" applyAlignment="1">
      <alignment vertical="center" shrinkToFit="1"/>
    </xf>
    <xf numFmtId="38" fontId="0" fillId="0" borderId="11" xfId="1" applyFont="1" applyBorder="1">
      <alignment vertical="center"/>
    </xf>
    <xf numFmtId="0" fontId="0" fillId="0" borderId="27" xfId="0" applyBorder="1">
      <alignment vertical="center"/>
    </xf>
    <xf numFmtId="38" fontId="21" fillId="2" borderId="6" xfId="1" applyFont="1" applyFill="1" applyBorder="1" applyAlignment="1">
      <alignment vertical="center" shrinkToFit="1"/>
    </xf>
    <xf numFmtId="38" fontId="21" fillId="2" borderId="28" xfId="1" applyFont="1" applyFill="1" applyBorder="1" applyAlignment="1">
      <alignment vertical="center" shrinkToFit="1"/>
    </xf>
    <xf numFmtId="38" fontId="21" fillId="4" borderId="4" xfId="1" applyFont="1" applyFill="1" applyBorder="1" applyAlignment="1">
      <alignment vertical="center" shrinkToFit="1"/>
    </xf>
    <xf numFmtId="38" fontId="21" fillId="4" borderId="29" xfId="1" applyFont="1" applyFill="1" applyBorder="1" applyAlignment="1">
      <alignment vertical="center" shrinkToFit="1"/>
    </xf>
    <xf numFmtId="38" fontId="0" fillId="0" borderId="20" xfId="1" applyFont="1" applyBorder="1">
      <alignment vertical="center"/>
    </xf>
    <xf numFmtId="38" fontId="21" fillId="2" borderId="20" xfId="1" applyFont="1" applyFill="1" applyBorder="1" applyAlignment="1">
      <alignment vertical="center" shrinkToFit="1"/>
    </xf>
    <xf numFmtId="38" fontId="21" fillId="2" borderId="27" xfId="1" applyFont="1" applyFill="1" applyBorder="1" applyAlignment="1">
      <alignment vertical="center" shrinkToFit="1"/>
    </xf>
    <xf numFmtId="0" fontId="0" fillId="0" borderId="20" xfId="0" applyBorder="1">
      <alignment vertical="center"/>
    </xf>
    <xf numFmtId="0" fontId="0" fillId="0" borderId="11" xfId="0" applyBorder="1">
      <alignment vertical="center"/>
    </xf>
    <xf numFmtId="38" fontId="0" fillId="0" borderId="6" xfId="1" applyFont="1" applyBorder="1">
      <alignment vertical="center"/>
    </xf>
    <xf numFmtId="0" fontId="0" fillId="0" borderId="6" xfId="0" applyBorder="1">
      <alignment vertical="center"/>
    </xf>
    <xf numFmtId="38" fontId="21" fillId="4" borderId="2" xfId="1" applyFont="1" applyFill="1" applyBorder="1" applyAlignment="1">
      <alignment vertical="center" shrinkToFit="1"/>
    </xf>
    <xf numFmtId="38" fontId="7" fillId="0" borderId="0" xfId="1" applyFont="1" applyFill="1" applyAlignment="1">
      <alignment horizontal="right" vertical="center"/>
    </xf>
    <xf numFmtId="38" fontId="30" fillId="0" borderId="0" xfId="1" applyFont="1" applyFill="1" applyAlignment="1">
      <alignment vertical="center"/>
    </xf>
    <xf numFmtId="38" fontId="15" fillId="0" borderId="0" xfId="1" applyFont="1" applyFill="1" applyAlignment="1">
      <alignment vertical="center"/>
    </xf>
    <xf numFmtId="38" fontId="11" fillId="3" borderId="1" xfId="1" applyFont="1" applyFill="1" applyBorder="1" applyAlignment="1">
      <alignment horizontal="center" vertical="center" shrinkToFit="1"/>
    </xf>
    <xf numFmtId="38" fontId="21" fillId="3" borderId="2" xfId="1" applyFont="1" applyFill="1" applyBorder="1" applyAlignment="1">
      <alignment horizontal="center" vertical="center" shrinkToFit="1"/>
    </xf>
    <xf numFmtId="38" fontId="11" fillId="3" borderId="3" xfId="1" applyFont="1" applyFill="1" applyBorder="1" applyAlignment="1">
      <alignment horizontal="center" vertical="center" wrapText="1" shrinkToFit="1"/>
    </xf>
    <xf numFmtId="38" fontId="11" fillId="0" borderId="2" xfId="1" applyFont="1" applyFill="1" applyBorder="1" applyAlignment="1">
      <alignment horizontal="left" vertical="top" shrinkToFit="1"/>
    </xf>
    <xf numFmtId="38" fontId="11" fillId="0" borderId="11" xfId="1" applyFont="1" applyFill="1" applyBorder="1" applyAlignment="1">
      <alignment horizontal="left" vertical="top" shrinkToFit="1"/>
    </xf>
    <xf numFmtId="38" fontId="11" fillId="0" borderId="12" xfId="1" applyFont="1" applyFill="1" applyBorder="1" applyAlignment="1">
      <alignment horizontal="left" vertical="top" shrinkToFit="1"/>
    </xf>
    <xf numFmtId="0" fontId="27" fillId="0" borderId="13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38" fontId="11" fillId="0" borderId="2" xfId="1" applyFont="1" applyFill="1" applyBorder="1" applyAlignment="1">
      <alignment horizontal="left" vertical="top" wrapText="1" shrinkToFit="1"/>
    </xf>
    <xf numFmtId="38" fontId="11" fillId="0" borderId="11" xfId="1" applyFont="1" applyFill="1" applyBorder="1" applyAlignment="1">
      <alignment horizontal="left" vertical="top" wrapText="1" shrinkToFit="1"/>
    </xf>
    <xf numFmtId="38" fontId="11" fillId="0" borderId="2" xfId="1" applyFont="1" applyFill="1" applyBorder="1" applyAlignment="1">
      <alignment horizontal="left" vertical="top" wrapText="1"/>
    </xf>
    <xf numFmtId="38" fontId="11" fillId="0" borderId="11" xfId="1" applyFont="1" applyFill="1" applyBorder="1" applyAlignment="1">
      <alignment horizontal="left" vertical="top" wrapText="1"/>
    </xf>
    <xf numFmtId="38" fontId="11" fillId="0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0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 3" xfId="7" xr:uid="{00000000-0005-0000-0000-000007000000}"/>
    <cellStyle name="標準 3 2" xfId="9" xr:uid="{00000000-0005-0000-0000-000008000000}"/>
    <cellStyle name="標準 4" xfId="8" xr:uid="{00000000-0005-0000-0000-000009000000}"/>
    <cellStyle name="標準_市町村63" xfId="4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C43"/>
  <sheetViews>
    <sheetView tabSelected="1" zoomScaleNormal="100" zoomScaleSheetLayoutView="100" workbookViewId="0">
      <pane xSplit="1" ySplit="5" topLeftCell="B6" activePane="bottomRight" state="frozen"/>
      <selection activeCell="K9" sqref="K9:K11"/>
      <selection pane="topRight" activeCell="K9" sqref="K9:K11"/>
      <selection pane="bottomLeft" activeCell="K9" sqref="K9:K11"/>
      <selection pane="bottomRight" activeCell="G8" sqref="G8"/>
    </sheetView>
  </sheetViews>
  <sheetFormatPr defaultColWidth="9" defaultRowHeight="18" customHeight="1"/>
  <cols>
    <col min="1" max="1" width="27.08984375" style="228" customWidth="1"/>
    <col min="2" max="3" width="22.453125" style="227" customWidth="1"/>
    <col min="4" max="16384" width="9" style="226"/>
  </cols>
  <sheetData>
    <row r="1" spans="1:3" ht="30" customHeight="1">
      <c r="A1" s="247" t="s">
        <v>388</v>
      </c>
    </row>
    <row r="2" spans="1:3" ht="13">
      <c r="A2" s="246"/>
      <c r="C2" s="245" t="s">
        <v>387</v>
      </c>
    </row>
    <row r="3" spans="1:3" ht="13">
      <c r="A3" s="246"/>
      <c r="C3" s="245" t="s">
        <v>386</v>
      </c>
    </row>
    <row r="4" spans="1:3" ht="13">
      <c r="A4" s="246"/>
      <c r="C4" s="245" t="s">
        <v>0</v>
      </c>
    </row>
    <row r="5" spans="1:3" s="228" customFormat="1" ht="26.5" customHeight="1">
      <c r="A5" s="248" t="s">
        <v>1</v>
      </c>
      <c r="B5" s="249" t="s">
        <v>2</v>
      </c>
      <c r="C5" s="250" t="s">
        <v>385</v>
      </c>
    </row>
    <row r="6" spans="1:3" s="228" customFormat="1" ht="18.5" customHeight="1">
      <c r="A6" s="251" t="s">
        <v>3</v>
      </c>
      <c r="B6" s="235" t="s">
        <v>4</v>
      </c>
      <c r="C6" s="244">
        <v>13320</v>
      </c>
    </row>
    <row r="7" spans="1:3" s="228" customFormat="1" ht="18.5" customHeight="1">
      <c r="A7" s="252"/>
      <c r="B7" s="243" t="s">
        <v>382</v>
      </c>
      <c r="C7" s="231">
        <v>4593</v>
      </c>
    </row>
    <row r="8" spans="1:3" s="228" customFormat="1" ht="18.5" customHeight="1">
      <c r="A8" s="252"/>
      <c r="B8" s="241" t="s">
        <v>15</v>
      </c>
      <c r="C8" s="242">
        <v>2700</v>
      </c>
    </row>
    <row r="9" spans="1:3" s="228" customFormat="1" ht="18.5" customHeight="1">
      <c r="A9" s="252"/>
      <c r="B9" s="240" t="s">
        <v>12</v>
      </c>
      <c r="C9" s="237">
        <v>2285</v>
      </c>
    </row>
    <row r="10" spans="1:3" s="228" customFormat="1" ht="18.5" customHeight="1">
      <c r="A10" s="252"/>
      <c r="B10" s="240" t="s">
        <v>17</v>
      </c>
      <c r="C10" s="237">
        <v>1123</v>
      </c>
    </row>
    <row r="11" spans="1:3" s="228" customFormat="1" ht="18.5" customHeight="1">
      <c r="A11" s="252"/>
      <c r="B11" s="239" t="s">
        <v>380</v>
      </c>
      <c r="C11" s="237">
        <v>773</v>
      </c>
    </row>
    <row r="12" spans="1:3" s="228" customFormat="1" ht="18.5" customHeight="1">
      <c r="A12" s="256" t="s">
        <v>384</v>
      </c>
      <c r="B12" s="235" t="s">
        <v>4</v>
      </c>
      <c r="C12" s="235">
        <v>6166</v>
      </c>
    </row>
    <row r="13" spans="1:3" s="228" customFormat="1" ht="18.5" customHeight="1">
      <c r="A13" s="257"/>
      <c r="B13" s="241" t="s">
        <v>19</v>
      </c>
      <c r="C13" s="231">
        <v>3104</v>
      </c>
    </row>
    <row r="14" spans="1:3" s="228" customFormat="1" ht="18.5" customHeight="1">
      <c r="A14" s="257"/>
      <c r="B14" s="240" t="s">
        <v>382</v>
      </c>
      <c r="C14" s="237">
        <v>1135</v>
      </c>
    </row>
    <row r="15" spans="1:3" s="228" customFormat="1" ht="18.5" customHeight="1">
      <c r="A15" s="257"/>
      <c r="B15" s="240" t="s">
        <v>20</v>
      </c>
      <c r="C15" s="237">
        <v>740</v>
      </c>
    </row>
    <row r="16" spans="1:3" s="228" customFormat="1" ht="18.5" customHeight="1">
      <c r="A16" s="257"/>
      <c r="B16" s="240" t="s">
        <v>12</v>
      </c>
      <c r="C16" s="237">
        <v>703</v>
      </c>
    </row>
    <row r="17" spans="1:3" s="228" customFormat="1" ht="18.5" customHeight="1">
      <c r="A17" s="257"/>
      <c r="B17" s="240" t="s">
        <v>17</v>
      </c>
      <c r="C17" s="237">
        <v>179</v>
      </c>
    </row>
    <row r="18" spans="1:3" s="228" customFormat="1" ht="18.5" customHeight="1">
      <c r="A18" s="251" t="s">
        <v>14</v>
      </c>
      <c r="B18" s="236" t="s">
        <v>4</v>
      </c>
      <c r="C18" s="235">
        <v>3742</v>
      </c>
    </row>
    <row r="19" spans="1:3" s="228" customFormat="1" ht="18.5" customHeight="1">
      <c r="A19" s="252"/>
      <c r="B19" s="234" t="s">
        <v>15</v>
      </c>
      <c r="C19" s="233">
        <v>1556</v>
      </c>
    </row>
    <row r="20" spans="1:3" s="228" customFormat="1" ht="18.5" customHeight="1">
      <c r="A20" s="252"/>
      <c r="B20" s="234" t="s">
        <v>12</v>
      </c>
      <c r="C20" s="233">
        <v>764</v>
      </c>
    </row>
    <row r="21" spans="1:3" s="228" customFormat="1" ht="18.5" customHeight="1">
      <c r="A21" s="252"/>
      <c r="B21" s="234" t="s">
        <v>382</v>
      </c>
      <c r="C21" s="233">
        <v>497</v>
      </c>
    </row>
    <row r="22" spans="1:3" s="228" customFormat="1" ht="18.5" customHeight="1">
      <c r="A22" s="252"/>
      <c r="B22" s="234" t="s">
        <v>17</v>
      </c>
      <c r="C22" s="233">
        <v>302</v>
      </c>
    </row>
    <row r="23" spans="1:3" s="228" customFormat="1" ht="18.5" customHeight="1">
      <c r="A23" s="252"/>
      <c r="B23" s="239" t="s">
        <v>380</v>
      </c>
      <c r="C23" s="238">
        <v>137</v>
      </c>
    </row>
    <row r="24" spans="1:3" s="228" customFormat="1" ht="18.5" customHeight="1">
      <c r="A24" s="258" t="s">
        <v>11</v>
      </c>
      <c r="B24" s="236" t="s">
        <v>4</v>
      </c>
      <c r="C24" s="235">
        <v>3195</v>
      </c>
    </row>
    <row r="25" spans="1:3" s="228" customFormat="1" ht="18.5" customHeight="1">
      <c r="A25" s="259"/>
      <c r="B25" s="234" t="s">
        <v>12</v>
      </c>
      <c r="C25" s="233">
        <v>573</v>
      </c>
    </row>
    <row r="26" spans="1:3" s="228" customFormat="1" ht="18.5" customHeight="1">
      <c r="A26" s="259"/>
      <c r="B26" s="234" t="s">
        <v>17</v>
      </c>
      <c r="C26" s="233">
        <v>559</v>
      </c>
    </row>
    <row r="27" spans="1:3" s="228" customFormat="1" ht="18.5" customHeight="1">
      <c r="A27" s="259"/>
      <c r="B27" s="234" t="s">
        <v>15</v>
      </c>
      <c r="C27" s="233">
        <v>519</v>
      </c>
    </row>
    <row r="28" spans="1:3" s="228" customFormat="1" ht="18.5" customHeight="1">
      <c r="A28" s="259"/>
      <c r="B28" s="234" t="s">
        <v>382</v>
      </c>
      <c r="C28" s="233">
        <v>490</v>
      </c>
    </row>
    <row r="29" spans="1:3" s="228" customFormat="1" ht="18.5" customHeight="1">
      <c r="A29" s="260"/>
      <c r="B29" s="232" t="s">
        <v>380</v>
      </c>
      <c r="C29" s="237">
        <v>286</v>
      </c>
    </row>
    <row r="30" spans="1:3" ht="18.5" customHeight="1">
      <c r="A30" s="251" t="s">
        <v>383</v>
      </c>
      <c r="B30" s="236" t="s">
        <v>4</v>
      </c>
      <c r="C30" s="235">
        <v>1724</v>
      </c>
    </row>
    <row r="31" spans="1:3" ht="18.5" customHeight="1">
      <c r="A31" s="252"/>
      <c r="B31" s="234" t="s">
        <v>19</v>
      </c>
      <c r="C31" s="233">
        <v>621</v>
      </c>
    </row>
    <row r="32" spans="1:3" ht="18.5" customHeight="1">
      <c r="A32" s="252"/>
      <c r="B32" s="234" t="s">
        <v>382</v>
      </c>
      <c r="C32" s="233">
        <v>312</v>
      </c>
    </row>
    <row r="33" spans="1:3" ht="18.5" customHeight="1">
      <c r="A33" s="252"/>
      <c r="B33" s="234" t="s">
        <v>24</v>
      </c>
      <c r="C33" s="233">
        <v>134</v>
      </c>
    </row>
    <row r="34" spans="1:3" ht="18.5" customHeight="1">
      <c r="A34" s="252"/>
      <c r="B34" s="232" t="s">
        <v>381</v>
      </c>
      <c r="C34" s="231">
        <v>86</v>
      </c>
    </row>
    <row r="35" spans="1:3" ht="18.5" customHeight="1">
      <c r="A35" s="253"/>
      <c r="B35" s="230" t="s">
        <v>380</v>
      </c>
      <c r="C35" s="229">
        <v>74</v>
      </c>
    </row>
    <row r="36" spans="1:3" ht="18.5" customHeight="1">
      <c r="A36" s="251" t="s">
        <v>21</v>
      </c>
      <c r="B36" s="236" t="s">
        <v>4</v>
      </c>
      <c r="C36" s="235">
        <v>1487</v>
      </c>
    </row>
    <row r="37" spans="1:3" ht="18.5" customHeight="1">
      <c r="A37" s="252"/>
      <c r="B37" s="234" t="s">
        <v>382</v>
      </c>
      <c r="C37" s="233">
        <v>421</v>
      </c>
    </row>
    <row r="38" spans="1:3" ht="18.5" customHeight="1">
      <c r="A38" s="252"/>
      <c r="B38" s="234" t="s">
        <v>19</v>
      </c>
      <c r="C38" s="233">
        <v>385</v>
      </c>
    </row>
    <row r="39" spans="1:3" ht="18.5" customHeight="1">
      <c r="A39" s="252"/>
      <c r="B39" s="234" t="s">
        <v>381</v>
      </c>
      <c r="C39" s="233">
        <v>146</v>
      </c>
    </row>
    <row r="40" spans="1:3" ht="18.5" customHeight="1">
      <c r="A40" s="252"/>
      <c r="B40" s="232" t="s">
        <v>380</v>
      </c>
      <c r="C40" s="231">
        <v>91</v>
      </c>
    </row>
    <row r="41" spans="1:3" ht="18.5" customHeight="1">
      <c r="A41" s="253"/>
      <c r="B41" s="230" t="s">
        <v>24</v>
      </c>
      <c r="C41" s="229">
        <v>83</v>
      </c>
    </row>
    <row r="42" spans="1:3" ht="11.5" customHeight="1">
      <c r="A42" s="254" t="s">
        <v>389</v>
      </c>
      <c r="B42" s="254"/>
      <c r="C42" s="254"/>
    </row>
    <row r="43" spans="1:3" s="228" customFormat="1" ht="11.5" customHeight="1">
      <c r="A43" s="255"/>
      <c r="B43" s="255"/>
      <c r="C43" s="255"/>
    </row>
  </sheetData>
  <mergeCells count="7">
    <mergeCell ref="A36:A41"/>
    <mergeCell ref="A42:C43"/>
    <mergeCell ref="A6:A11"/>
    <mergeCell ref="A12:A17"/>
    <mergeCell ref="A18:A23"/>
    <mergeCell ref="A24:A29"/>
    <mergeCell ref="A30:A35"/>
  </mergeCells>
  <phoneticPr fontId="8"/>
  <printOptions horizontalCentered="1"/>
  <pageMargins left="0.59055118110236227" right="0.59055118110236227" top="0.59055118110236227" bottom="0.59055118110236227" header="0.19685039370078741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5"/>
    <col min="20" max="21" width="9" style="4"/>
    <col min="22" max="22" width="9" style="195"/>
    <col min="23" max="16384" width="9" style="4"/>
  </cols>
  <sheetData>
    <row r="1" spans="1:23" ht="31.5" customHeight="1">
      <c r="A1" s="73" t="s">
        <v>235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1"/>
      <c r="K2" s="2"/>
      <c r="L2" s="2"/>
      <c r="M2" s="2"/>
      <c r="N2" s="2"/>
      <c r="O2" s="2"/>
      <c r="P2" s="2"/>
    </row>
    <row r="3" spans="1:23" s="3" customFormat="1" ht="18" customHeight="1">
      <c r="A3" s="264" t="s">
        <v>375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03"/>
      <c r="S3" s="204"/>
      <c r="V3" s="204"/>
    </row>
    <row r="4" spans="1:23" s="3" customFormat="1" ht="18" customHeight="1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03"/>
      <c r="S4" s="204"/>
      <c r="V4" s="204"/>
    </row>
    <row r="5" spans="1:23" s="3" customFormat="1" ht="18" customHeight="1">
      <c r="A5" s="264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03"/>
      <c r="S5" s="204"/>
      <c r="V5" s="204"/>
    </row>
    <row r="6" spans="1:23" s="3" customFormat="1" ht="18" customHeight="1">
      <c r="A6" s="264" t="s">
        <v>376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03"/>
      <c r="S6" s="204"/>
      <c r="V6" s="204"/>
    </row>
    <row r="7" spans="1:23" s="3" customFormat="1" ht="18" customHeight="1">
      <c r="A7" s="264"/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03"/>
      <c r="S7" s="204"/>
      <c r="V7" s="204"/>
    </row>
    <row r="8" spans="1:23" s="3" customFormat="1" ht="34.5" customHeight="1">
      <c r="A8" s="264"/>
      <c r="B8" s="264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03"/>
      <c r="S8" s="204"/>
      <c r="V8" s="204"/>
    </row>
    <row r="9" spans="1:23" ht="18.75" customHeight="1">
      <c r="D9" s="14"/>
      <c r="E9" s="14"/>
      <c r="F9" s="14"/>
      <c r="G9" s="14"/>
      <c r="H9" s="14"/>
      <c r="J9" s="172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229</v>
      </c>
      <c r="I10" s="20" t="s">
        <v>230</v>
      </c>
      <c r="J10" s="20" t="s">
        <v>231</v>
      </c>
      <c r="K10" s="20" t="s">
        <v>232</v>
      </c>
      <c r="L10" s="20" t="s">
        <v>233</v>
      </c>
      <c r="M10" s="20" t="s">
        <v>234</v>
      </c>
      <c r="N10" s="20" t="s">
        <v>259</v>
      </c>
      <c r="O10" s="20" t="s">
        <v>268</v>
      </c>
      <c r="P10" s="20" t="s">
        <v>369</v>
      </c>
      <c r="Q10" s="23"/>
      <c r="R10" s="4" t="s">
        <v>372</v>
      </c>
      <c r="S10" s="196" t="s">
        <v>258</v>
      </c>
      <c r="T10" s="4" t="s">
        <v>371</v>
      </c>
      <c r="U10" s="196" t="s">
        <v>258</v>
      </c>
      <c r="V10" s="195" t="s">
        <v>373</v>
      </c>
    </row>
    <row r="11" spans="1:23" s="8" customFormat="1" ht="16.5" customHeight="1">
      <c r="A11" s="271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6">
        <f>R11/P11</f>
        <v>7.7928031171212468E-3</v>
      </c>
      <c r="T11" s="8">
        <f>P11-H11</f>
        <v>1247</v>
      </c>
      <c r="U11" s="196">
        <f>T11/P11</f>
        <v>9.527083810833524E-2</v>
      </c>
      <c r="V11" s="196">
        <f>P11/H11</f>
        <v>1.1053031582502955</v>
      </c>
      <c r="W11" s="196"/>
    </row>
    <row r="12" spans="1:23" s="8" customFormat="1" ht="16.5" customHeight="1">
      <c r="A12" s="272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5">
        <f t="shared" ref="R12:R45" si="0">P12-O12</f>
        <v>-44</v>
      </c>
      <c r="S12" s="206">
        <f>R12/P12</f>
        <v>-9.8170459616242749E-3</v>
      </c>
      <c r="T12" s="8">
        <f t="shared" ref="T12:T44" si="1">P12-H12</f>
        <v>705</v>
      </c>
      <c r="U12" s="196">
        <f t="shared" ref="U12:U44" si="2">T12/P12</f>
        <v>0.15729585006693442</v>
      </c>
      <c r="V12" s="196">
        <f>P12/H12</f>
        <v>1.1866560762509928</v>
      </c>
    </row>
    <row r="13" spans="1:23" s="8" customFormat="1" ht="16.5" customHeight="1">
      <c r="A13" s="272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5">
        <f t="shared" si="0"/>
        <v>52</v>
      </c>
      <c r="S13" s="206">
        <f t="shared" ref="S13:S17" si="3">R13/P13</f>
        <v>1.875225387666787E-2</v>
      </c>
      <c r="T13" s="205">
        <f t="shared" si="1"/>
        <v>-787</v>
      </c>
      <c r="U13" s="206">
        <f t="shared" si="2"/>
        <v>-0.283808150018031</v>
      </c>
      <c r="V13" s="196">
        <f t="shared" ref="V13:V44" si="4">P13/H13</f>
        <v>0.77893258426966294</v>
      </c>
    </row>
    <row r="14" spans="1:23" s="8" customFormat="1" ht="16.5" customHeight="1">
      <c r="A14" s="272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6">
        <f t="shared" si="3"/>
        <v>4.5004500450045003E-4</v>
      </c>
      <c r="T14" s="8">
        <f t="shared" si="1"/>
        <v>418</v>
      </c>
      <c r="U14" s="196">
        <f t="shared" si="2"/>
        <v>0.18811881188118812</v>
      </c>
      <c r="V14" s="200">
        <f t="shared" si="4"/>
        <v>1.2317073170731707</v>
      </c>
    </row>
    <row r="15" spans="1:23" s="8" customFormat="1" ht="16.5" customHeight="1">
      <c r="A15" s="272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6">
        <f t="shared" si="3"/>
        <v>1.5755329008341055E-2</v>
      </c>
      <c r="T15" s="8">
        <f t="shared" si="1"/>
        <v>264</v>
      </c>
      <c r="U15" s="196">
        <f t="shared" si="2"/>
        <v>0.24467099165894346</v>
      </c>
      <c r="V15" s="200">
        <f t="shared" si="4"/>
        <v>1.3239263803680981</v>
      </c>
    </row>
    <row r="16" spans="1:23" s="8" customFormat="1" ht="16.5" customHeight="1">
      <c r="A16" s="272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6">
        <f t="shared" si="3"/>
        <v>2.6888604353393086E-2</v>
      </c>
      <c r="T16" s="8">
        <f t="shared" si="1"/>
        <v>166</v>
      </c>
      <c r="U16" s="196">
        <f t="shared" si="2"/>
        <v>0.21254801536491677</v>
      </c>
      <c r="V16" s="196">
        <f>P16/H16</f>
        <v>1.269918699186992</v>
      </c>
    </row>
    <row r="17" spans="1:22" s="8" customFormat="1" ht="16.5" customHeight="1">
      <c r="A17" s="273"/>
      <c r="B17" s="174" t="s">
        <v>242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69" t="s">
        <v>68</v>
      </c>
      <c r="I17" s="169" t="s">
        <v>68</v>
      </c>
      <c r="J17" s="197">
        <v>155</v>
      </c>
      <c r="K17" s="197">
        <v>232</v>
      </c>
      <c r="L17" s="197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6">
        <f t="shared" si="3"/>
        <v>3.3222591362126247E-3</v>
      </c>
      <c r="T17" s="8" t="e">
        <f>P17-H17</f>
        <v>#VALUE!</v>
      </c>
      <c r="U17" s="196"/>
      <c r="V17" s="196" t="e">
        <f t="shared" si="4"/>
        <v>#VALUE!</v>
      </c>
    </row>
    <row r="18" spans="1:22" s="8" customFormat="1" ht="16.5" customHeight="1">
      <c r="A18" s="268" t="s">
        <v>226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1">
        <f t="shared" si="0"/>
        <v>13</v>
      </c>
      <c r="S18" s="202">
        <f>R18/P18</f>
        <v>3.8302887448438423E-3</v>
      </c>
      <c r="T18" s="8">
        <f t="shared" si="1"/>
        <v>-2235</v>
      </c>
      <c r="U18" s="196">
        <f t="shared" si="2"/>
        <v>-0.65851502651738358</v>
      </c>
      <c r="V18" s="196">
        <f t="shared" si="4"/>
        <v>0.60294901403446433</v>
      </c>
    </row>
    <row r="19" spans="1:22" s="8" customFormat="1" ht="16.5" customHeight="1">
      <c r="A19" s="269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1">
        <f>P19-O19</f>
        <v>-14</v>
      </c>
      <c r="S19" s="202">
        <f>R19/P19</f>
        <v>-2.2988505747126436E-2</v>
      </c>
      <c r="T19" s="8">
        <f>P19-H19</f>
        <v>-472</v>
      </c>
      <c r="U19" s="196">
        <f>T19/P19</f>
        <v>-0.77504105090311992</v>
      </c>
      <c r="V19" s="196">
        <f t="shared" si="4"/>
        <v>0.56336725254394082</v>
      </c>
    </row>
    <row r="20" spans="1:22" s="8" customFormat="1" ht="16.5" customHeight="1">
      <c r="A20" s="269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5">
        <f t="shared" si="0"/>
        <v>28</v>
      </c>
      <c r="S20" s="206">
        <f>R20/P20</f>
        <v>4.5901639344262293E-2</v>
      </c>
      <c r="T20" s="205">
        <f t="shared" si="1"/>
        <v>-917</v>
      </c>
      <c r="U20" s="206">
        <f>T20/P20</f>
        <v>-1.5032786885245901</v>
      </c>
      <c r="V20" s="196">
        <f t="shared" si="4"/>
        <v>0.39947609692206942</v>
      </c>
    </row>
    <row r="21" spans="1:22" s="8" customFormat="1" ht="16.5" customHeight="1">
      <c r="A21" s="269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5">
        <f t="shared" si="0"/>
        <v>-8</v>
      </c>
      <c r="S21" s="206">
        <f t="shared" ref="S21:S24" si="5">R21/P21</f>
        <v>-1.3986013986013986E-2</v>
      </c>
      <c r="T21" s="205">
        <f t="shared" si="1"/>
        <v>-554</v>
      </c>
      <c r="U21" s="206">
        <f t="shared" si="2"/>
        <v>-0.96853146853146854</v>
      </c>
      <c r="V21" s="196">
        <f t="shared" si="4"/>
        <v>0.50799289520426283</v>
      </c>
    </row>
    <row r="22" spans="1:22" s="8" customFormat="1" ht="16.5" customHeight="1">
      <c r="A22" s="269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1">
        <f t="shared" si="0"/>
        <v>-1</v>
      </c>
      <c r="S22" s="202">
        <f t="shared" si="5"/>
        <v>-1.7574692442882249E-3</v>
      </c>
      <c r="T22" s="8">
        <f t="shared" si="1"/>
        <v>-184</v>
      </c>
      <c r="U22" s="196">
        <f t="shared" si="2"/>
        <v>-0.32337434094903339</v>
      </c>
      <c r="V22" s="196">
        <f t="shared" si="4"/>
        <v>0.75564409030544488</v>
      </c>
    </row>
    <row r="23" spans="1:22" s="8" customFormat="1" ht="16.5" customHeight="1">
      <c r="A23" s="269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1">
        <f t="shared" si="0"/>
        <v>-23</v>
      </c>
      <c r="S23" s="202">
        <f>R23/P23</f>
        <v>-6.9908814589665649E-2</v>
      </c>
      <c r="T23" s="8">
        <f t="shared" si="1"/>
        <v>-247</v>
      </c>
      <c r="U23" s="196">
        <f t="shared" si="2"/>
        <v>-0.75075987841945291</v>
      </c>
      <c r="V23" s="196">
        <f t="shared" si="4"/>
        <v>0.57118055555555558</v>
      </c>
    </row>
    <row r="24" spans="1:22" s="8" customFormat="1" ht="16.5" customHeight="1">
      <c r="A24" s="270"/>
      <c r="B24" s="220" t="s">
        <v>271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69">
        <v>84</v>
      </c>
      <c r="I24" s="169">
        <v>89</v>
      </c>
      <c r="J24" s="197">
        <v>91</v>
      </c>
      <c r="K24" s="197">
        <v>83</v>
      </c>
      <c r="L24" s="197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1">
        <f t="shared" si="0"/>
        <v>2</v>
      </c>
      <c r="S24" s="202">
        <f t="shared" si="5"/>
        <v>2.247191011235955E-2</v>
      </c>
      <c r="T24" s="8">
        <f>P24-H24</f>
        <v>5</v>
      </c>
      <c r="U24" s="196">
        <f t="shared" si="2"/>
        <v>5.6179775280898875E-2</v>
      </c>
      <c r="V24" s="196">
        <f t="shared" si="4"/>
        <v>1.0595238095238095</v>
      </c>
    </row>
    <row r="25" spans="1:22" s="8" customFormat="1" ht="16.5" customHeight="1">
      <c r="A25" s="265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1">
        <f t="shared" si="0"/>
        <v>290</v>
      </c>
      <c r="S25" s="202">
        <f>R25/P25</f>
        <v>7.3417721518987344E-2</v>
      </c>
      <c r="T25" s="8">
        <f t="shared" si="1"/>
        <v>-2196</v>
      </c>
      <c r="U25" s="196">
        <f t="shared" si="2"/>
        <v>-0.55594936708860765</v>
      </c>
      <c r="V25" s="196">
        <f t="shared" si="4"/>
        <v>0.6426944354051416</v>
      </c>
    </row>
    <row r="26" spans="1:22" s="8" customFormat="1" ht="16.5" customHeight="1">
      <c r="A26" s="266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5">
        <f t="shared" si="0"/>
        <v>154</v>
      </c>
      <c r="S26" s="206">
        <f t="shared" ref="S26:S31" si="6">R26/P26</f>
        <v>9.350333940497875E-2</v>
      </c>
      <c r="T26" s="205">
        <f t="shared" si="1"/>
        <v>-1922</v>
      </c>
      <c r="U26" s="206">
        <f t="shared" si="2"/>
        <v>-1.166970248937462</v>
      </c>
      <c r="V26" s="196">
        <f t="shared" si="4"/>
        <v>0.46147380218548611</v>
      </c>
    </row>
    <row r="27" spans="1:22" s="8" customFormat="1" ht="16.5" customHeight="1">
      <c r="A27" s="266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1">
        <f t="shared" si="0"/>
        <v>51</v>
      </c>
      <c r="S27" s="202">
        <f t="shared" si="6"/>
        <v>6.4231738035264482E-2</v>
      </c>
      <c r="T27" s="8">
        <f t="shared" si="1"/>
        <v>110</v>
      </c>
      <c r="U27" s="196">
        <f t="shared" si="2"/>
        <v>0.1385390428211587</v>
      </c>
      <c r="V27" s="196">
        <f t="shared" si="4"/>
        <v>1.1608187134502923</v>
      </c>
    </row>
    <row r="28" spans="1:22" s="8" customFormat="1" ht="16.5" customHeight="1">
      <c r="A28" s="266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5">
        <f t="shared" si="0"/>
        <v>34</v>
      </c>
      <c r="S28" s="206">
        <f t="shared" si="6"/>
        <v>6.1371841155234655E-2</v>
      </c>
      <c r="T28" s="205">
        <f t="shared" si="1"/>
        <v>-324</v>
      </c>
      <c r="U28" s="206">
        <f t="shared" si="2"/>
        <v>-0.58483754512635377</v>
      </c>
      <c r="V28" s="196">
        <f t="shared" si="4"/>
        <v>0.63097949886104787</v>
      </c>
    </row>
    <row r="29" spans="1:22" s="8" customFormat="1" ht="16.5" customHeight="1">
      <c r="A29" s="266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1">
        <f t="shared" si="0"/>
        <v>19</v>
      </c>
      <c r="S29" s="202">
        <f t="shared" si="6"/>
        <v>5.9006211180124224E-2</v>
      </c>
      <c r="T29" s="8">
        <f t="shared" si="1"/>
        <v>23</v>
      </c>
      <c r="U29" s="196">
        <f t="shared" si="2"/>
        <v>7.1428571428571425E-2</v>
      </c>
      <c r="V29" s="196">
        <f t="shared" si="4"/>
        <v>1.0769230769230769</v>
      </c>
    </row>
    <row r="30" spans="1:22" s="8" customFormat="1" ht="16.5" customHeight="1">
      <c r="A30" s="266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1">
        <f t="shared" si="0"/>
        <v>10</v>
      </c>
      <c r="S30" s="202">
        <f t="shared" si="6"/>
        <v>7.6335877862595422E-2</v>
      </c>
      <c r="T30" s="8">
        <f t="shared" si="1"/>
        <v>1</v>
      </c>
      <c r="U30" s="196">
        <f t="shared" si="2"/>
        <v>7.6335877862595417E-3</v>
      </c>
      <c r="V30" s="196">
        <f t="shared" si="4"/>
        <v>1.0076923076923077</v>
      </c>
    </row>
    <row r="31" spans="1:22" s="8" customFormat="1" ht="16.5" customHeight="1">
      <c r="A31" s="267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1">
        <f t="shared" si="0"/>
        <v>-3</v>
      </c>
      <c r="S31" s="202">
        <f t="shared" si="6"/>
        <v>-2.564102564102564E-2</v>
      </c>
      <c r="T31" s="8">
        <f t="shared" si="1"/>
        <v>-155</v>
      </c>
      <c r="U31" s="196">
        <f t="shared" si="2"/>
        <v>-1.3247863247863247</v>
      </c>
      <c r="V31" s="196">
        <f t="shared" si="4"/>
        <v>0.43014705882352944</v>
      </c>
    </row>
    <row r="32" spans="1:22" s="8" customFormat="1" ht="16.5" customHeight="1">
      <c r="A32" s="261" t="s">
        <v>241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1">
        <f t="shared" si="0"/>
        <v>1171</v>
      </c>
      <c r="S32" s="202">
        <f>R32/P32</f>
        <v>0.20414923291492329</v>
      </c>
      <c r="T32" s="8">
        <f t="shared" si="1"/>
        <v>3535</v>
      </c>
      <c r="U32" s="196">
        <f>T32/P32</f>
        <v>0.61628312412831243</v>
      </c>
      <c r="V32" s="200">
        <f t="shared" si="4"/>
        <v>2.6060881417537485</v>
      </c>
    </row>
    <row r="33" spans="1:22" s="8" customFormat="1" ht="16.5" customHeight="1">
      <c r="A33" s="262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1">
        <f t="shared" si="0"/>
        <v>771</v>
      </c>
      <c r="S33" s="202">
        <f t="shared" ref="S33" si="7">R33/P33</f>
        <v>0.30692675159235666</v>
      </c>
      <c r="T33" s="8">
        <f t="shared" ref="T33" si="8">P33-H33</f>
        <v>2352</v>
      </c>
      <c r="U33" s="196">
        <f>T33/P33</f>
        <v>0.93630573248407645</v>
      </c>
      <c r="V33" s="200">
        <f>P33/H33</f>
        <v>15.7</v>
      </c>
    </row>
    <row r="34" spans="1:22" s="8" customFormat="1" ht="16.5" customHeight="1">
      <c r="A34" s="262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5">
        <f t="shared" si="0"/>
        <v>39</v>
      </c>
      <c r="S34" s="206">
        <f t="shared" ref="S34:S38" si="9">R34/P34</f>
        <v>2.5948103792415168E-2</v>
      </c>
      <c r="T34" s="205">
        <f t="shared" si="1"/>
        <v>-178</v>
      </c>
      <c r="U34" s="206">
        <f t="shared" ref="U34:U38" si="10">T34/P34</f>
        <v>-0.11842980705256155</v>
      </c>
      <c r="V34" s="202">
        <f t="shared" si="4"/>
        <v>0.89411064842355736</v>
      </c>
    </row>
    <row r="35" spans="1:22" s="8" customFormat="1" ht="16.5" customHeight="1">
      <c r="A35" s="262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1">
        <f t="shared" si="0"/>
        <v>121</v>
      </c>
      <c r="S35" s="202">
        <f t="shared" si="9"/>
        <v>0.17163120567375886</v>
      </c>
      <c r="T35" s="8">
        <f t="shared" si="1"/>
        <v>668</v>
      </c>
      <c r="U35" s="196">
        <f t="shared" si="10"/>
        <v>0.94751773049645394</v>
      </c>
      <c r="V35" s="200">
        <f t="shared" si="4"/>
        <v>19.054054054054053</v>
      </c>
    </row>
    <row r="36" spans="1:22" s="8" customFormat="1" ht="16.5" customHeight="1">
      <c r="A36" s="262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1">
        <f t="shared" si="0"/>
        <v>171</v>
      </c>
      <c r="S36" s="202">
        <f t="shared" si="9"/>
        <v>0.27850162866449513</v>
      </c>
      <c r="T36" s="8">
        <f t="shared" si="1"/>
        <v>364</v>
      </c>
      <c r="U36" s="196">
        <f t="shared" si="10"/>
        <v>0.59283387622149841</v>
      </c>
      <c r="V36" s="202">
        <f t="shared" si="4"/>
        <v>2.456</v>
      </c>
    </row>
    <row r="37" spans="1:22" s="8" customFormat="1" ht="16.5" customHeight="1">
      <c r="A37" s="262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1">
        <f t="shared" si="0"/>
        <v>26</v>
      </c>
      <c r="S37" s="202">
        <f t="shared" si="9"/>
        <v>0.15204678362573099</v>
      </c>
      <c r="T37" s="8">
        <f t="shared" si="1"/>
        <v>106</v>
      </c>
      <c r="U37" s="196">
        <f t="shared" si="10"/>
        <v>0.61988304093567248</v>
      </c>
      <c r="V37" s="202">
        <f t="shared" si="4"/>
        <v>2.6307692307692307</v>
      </c>
    </row>
    <row r="38" spans="1:22" s="8" customFormat="1" ht="16.5" customHeight="1">
      <c r="A38" s="262"/>
      <c r="B38" s="76" t="s">
        <v>374</v>
      </c>
      <c r="C38" s="49"/>
      <c r="D38" s="49"/>
      <c r="E38" s="49"/>
      <c r="F38" s="49"/>
      <c r="G38" s="49"/>
      <c r="H38" s="198">
        <v>0</v>
      </c>
      <c r="I38" s="199">
        <v>3</v>
      </c>
      <c r="J38" s="199">
        <v>15</v>
      </c>
      <c r="K38" s="199">
        <v>23</v>
      </c>
      <c r="L38" s="199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1">
        <f t="shared" si="0"/>
        <v>26</v>
      </c>
      <c r="S38" s="202">
        <f t="shared" si="9"/>
        <v>0.2857142857142857</v>
      </c>
      <c r="T38" s="8">
        <f t="shared" si="1"/>
        <v>91</v>
      </c>
      <c r="U38" s="196">
        <f t="shared" si="10"/>
        <v>1</v>
      </c>
      <c r="V38" s="202" t="e">
        <f>P38/H38</f>
        <v>#DIV/0!</v>
      </c>
    </row>
    <row r="39" spans="1:22" s="8" customFormat="1" ht="16.5" customHeight="1">
      <c r="A39" s="261" t="s">
        <v>240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1">
        <f t="shared" si="0"/>
        <v>159</v>
      </c>
      <c r="S39" s="202">
        <f>R39/P39</f>
        <v>8.2468879668049791E-2</v>
      </c>
      <c r="T39" s="8">
        <f t="shared" si="1"/>
        <v>852</v>
      </c>
      <c r="U39" s="196">
        <f t="shared" si="2"/>
        <v>0.44190871369294604</v>
      </c>
      <c r="V39" s="200">
        <f t="shared" si="4"/>
        <v>1.79182156133829</v>
      </c>
    </row>
    <row r="40" spans="1:22" ht="16.5" customHeight="1">
      <c r="A40" s="262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1">
        <f t="shared" si="0"/>
        <v>53</v>
      </c>
      <c r="S40" s="202">
        <f t="shared" ref="S40" si="11">R40/P40</f>
        <v>9.6539162112932606E-2</v>
      </c>
      <c r="T40" s="8">
        <f t="shared" ref="T40" si="12">P40-H40</f>
        <v>514</v>
      </c>
      <c r="U40" s="196">
        <f t="shared" ref="U40" si="13">T40/P40</f>
        <v>0.936247723132969</v>
      </c>
      <c r="V40" s="200">
        <f t="shared" ref="V40" si="14">P40/H40</f>
        <v>15.685714285714285</v>
      </c>
    </row>
    <row r="41" spans="1:22" s="8" customFormat="1" ht="16.5" customHeight="1">
      <c r="A41" s="262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1">
        <f t="shared" si="0"/>
        <v>1</v>
      </c>
      <c r="S41" s="202">
        <f t="shared" ref="S41:S44" si="15">R41/P41</f>
        <v>2.2026431718061676E-3</v>
      </c>
      <c r="T41" s="8">
        <f t="shared" si="1"/>
        <v>-271</v>
      </c>
      <c r="U41" s="196">
        <f t="shared" si="2"/>
        <v>-0.59691629955947134</v>
      </c>
      <c r="V41" s="196">
        <f t="shared" si="4"/>
        <v>0.62620689655172412</v>
      </c>
    </row>
    <row r="42" spans="1:22" ht="16.5" customHeight="1">
      <c r="A42" s="262"/>
      <c r="B42" s="173" t="s">
        <v>242</v>
      </c>
      <c r="C42" s="30"/>
      <c r="D42" s="30"/>
      <c r="E42" s="30"/>
      <c r="F42" s="30"/>
      <c r="G42" s="30">
        <v>16</v>
      </c>
      <c r="H42" s="170" t="s">
        <v>68</v>
      </c>
      <c r="I42" s="170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6">
        <f t="shared" si="15"/>
        <v>0.17123287671232876</v>
      </c>
      <c r="T42" s="8" t="e">
        <f t="shared" si="1"/>
        <v>#VALUE!</v>
      </c>
      <c r="U42" s="196"/>
      <c r="V42" s="195" t="e">
        <f t="shared" si="4"/>
        <v>#VALUE!</v>
      </c>
    </row>
    <row r="43" spans="1:22" ht="16.5" customHeight="1">
      <c r="A43" s="262"/>
      <c r="B43" s="175" t="s">
        <v>24</v>
      </c>
      <c r="C43" s="176"/>
      <c r="D43" s="176"/>
      <c r="E43" s="176"/>
      <c r="F43" s="176"/>
      <c r="G43" s="176">
        <v>9</v>
      </c>
      <c r="H43" s="176">
        <v>20</v>
      </c>
      <c r="I43" s="176">
        <v>45</v>
      </c>
      <c r="J43" s="176">
        <v>67</v>
      </c>
      <c r="K43" s="176">
        <v>52</v>
      </c>
      <c r="L43" s="176">
        <v>77</v>
      </c>
      <c r="M43" s="176">
        <v>86</v>
      </c>
      <c r="N43" s="176">
        <v>76</v>
      </c>
      <c r="O43" s="176">
        <v>114</v>
      </c>
      <c r="P43" s="176">
        <v>128</v>
      </c>
      <c r="R43" s="8">
        <f t="shared" si="0"/>
        <v>14</v>
      </c>
      <c r="S43" s="196">
        <f t="shared" si="15"/>
        <v>0.109375</v>
      </c>
      <c r="T43" s="8">
        <f t="shared" si="1"/>
        <v>108</v>
      </c>
      <c r="U43" s="196">
        <f t="shared" si="2"/>
        <v>0.84375</v>
      </c>
      <c r="V43" s="200">
        <f t="shared" si="4"/>
        <v>6.4</v>
      </c>
    </row>
    <row r="44" spans="1:22" ht="16.5" customHeight="1">
      <c r="A44" s="262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6">
        <f t="shared" si="15"/>
        <v>0.16666666666666666</v>
      </c>
      <c r="T44" s="8">
        <f t="shared" si="1"/>
        <v>12</v>
      </c>
      <c r="U44" s="196">
        <f t="shared" si="2"/>
        <v>9.5238095238095233E-2</v>
      </c>
      <c r="V44" s="196">
        <f t="shared" si="4"/>
        <v>1.1052631578947369</v>
      </c>
    </row>
    <row r="45" spans="1:22" ht="16.5" customHeight="1">
      <c r="A45" s="263"/>
      <c r="B45" s="216" t="s">
        <v>62</v>
      </c>
      <c r="C45" s="217"/>
      <c r="D45" s="217"/>
      <c r="E45" s="217"/>
      <c r="F45" s="217"/>
      <c r="G45" s="217">
        <v>31</v>
      </c>
      <c r="H45" s="217">
        <v>8</v>
      </c>
      <c r="I45" s="217">
        <v>9</v>
      </c>
      <c r="J45" s="217">
        <v>14</v>
      </c>
      <c r="K45" s="217">
        <v>38</v>
      </c>
      <c r="L45" s="217">
        <v>45</v>
      </c>
      <c r="M45" s="217">
        <v>73</v>
      </c>
      <c r="N45" s="217">
        <v>103</v>
      </c>
      <c r="O45" s="217">
        <v>110</v>
      </c>
      <c r="P45" s="217">
        <v>107</v>
      </c>
      <c r="R45" s="8">
        <f t="shared" si="0"/>
        <v>-3</v>
      </c>
      <c r="S45" s="196">
        <f t="shared" ref="S45" si="16">R45/P45</f>
        <v>-2.8037383177570093E-2</v>
      </c>
      <c r="T45" s="8">
        <f t="shared" ref="T45" si="17">P45-H45</f>
        <v>99</v>
      </c>
      <c r="U45" s="196">
        <f t="shared" ref="U45" si="18">T45/P45</f>
        <v>0.92523364485981308</v>
      </c>
      <c r="V45" s="196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236</v>
      </c>
    </row>
    <row r="48" spans="1:22" ht="16.5" customHeight="1">
      <c r="A48" s="13" t="s">
        <v>237</v>
      </c>
    </row>
    <row r="49" spans="1:22" ht="16.5" customHeight="1">
      <c r="A49" s="13" t="s">
        <v>238</v>
      </c>
    </row>
    <row r="50" spans="1:22" ht="16.5" customHeight="1">
      <c r="A50" s="13" t="s">
        <v>239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6"/>
      <c r="V51" s="196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5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5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4" t="s">
        <v>210</v>
      </c>
      <c r="C1" s="159"/>
      <c r="F1" s="154"/>
      <c r="H1" s="159"/>
    </row>
    <row r="2" spans="1:9" ht="18.75" customHeight="1">
      <c r="A2" s="119" t="s">
        <v>211</v>
      </c>
      <c r="C2" s="159"/>
      <c r="F2" s="119"/>
      <c r="H2" s="159"/>
    </row>
    <row r="3" spans="1:9" ht="18.75" customHeight="1">
      <c r="A3" s="154"/>
      <c r="B3" s="105"/>
      <c r="C3" s="159"/>
      <c r="F3" s="154"/>
      <c r="G3" s="105"/>
      <c r="H3" s="159"/>
      <c r="I3" s="114" t="s">
        <v>379</v>
      </c>
    </row>
    <row r="4" spans="1:9" s="155" customFormat="1" ht="18.75" customHeight="1">
      <c r="B4" s="105"/>
      <c r="C4" s="159"/>
      <c r="G4" s="105"/>
      <c r="H4" s="159"/>
      <c r="I4" s="114" t="s">
        <v>212</v>
      </c>
    </row>
    <row r="5" spans="1:9" ht="18" customHeight="1">
      <c r="A5" s="158" t="s">
        <v>221</v>
      </c>
      <c r="B5" s="158" t="s">
        <v>213</v>
      </c>
      <c r="C5" s="160" t="s">
        <v>214</v>
      </c>
      <c r="D5" s="136" t="s">
        <v>215</v>
      </c>
      <c r="F5" s="158" t="s">
        <v>221</v>
      </c>
      <c r="G5" s="158" t="s">
        <v>213</v>
      </c>
      <c r="H5" s="160" t="s">
        <v>214</v>
      </c>
      <c r="I5" s="136" t="s">
        <v>215</v>
      </c>
    </row>
    <row r="6" spans="1:9" ht="17.25" customHeight="1">
      <c r="A6" s="137">
        <v>1</v>
      </c>
      <c r="B6" s="138" t="s">
        <v>16</v>
      </c>
      <c r="C6" s="161">
        <v>9150</v>
      </c>
      <c r="D6" s="139" t="s">
        <v>285</v>
      </c>
      <c r="F6" s="137">
        <v>61</v>
      </c>
      <c r="G6" s="138" t="s">
        <v>175</v>
      </c>
      <c r="H6" s="161">
        <v>5</v>
      </c>
      <c r="I6" s="139"/>
    </row>
    <row r="7" spans="1:9" ht="17.25" customHeight="1">
      <c r="A7" s="140">
        <v>2</v>
      </c>
      <c r="B7" s="141" t="s">
        <v>15</v>
      </c>
      <c r="C7" s="162">
        <v>5104</v>
      </c>
      <c r="D7" s="142" t="s">
        <v>286</v>
      </c>
      <c r="F7" s="212">
        <v>65</v>
      </c>
      <c r="G7" s="209" t="s">
        <v>122</v>
      </c>
      <c r="H7" s="210">
        <v>4</v>
      </c>
      <c r="I7" s="211" t="s">
        <v>286</v>
      </c>
    </row>
    <row r="8" spans="1:9" ht="17.25" customHeight="1">
      <c r="A8" s="140">
        <v>3</v>
      </c>
      <c r="B8" s="141" t="s">
        <v>12</v>
      </c>
      <c r="C8" s="162">
        <v>4612</v>
      </c>
      <c r="D8" s="142" t="s">
        <v>285</v>
      </c>
      <c r="F8" s="212">
        <v>65</v>
      </c>
      <c r="G8" s="209" t="s">
        <v>147</v>
      </c>
      <c r="H8" s="210">
        <v>4</v>
      </c>
      <c r="I8" s="211"/>
    </row>
    <row r="9" spans="1:9" ht="17.25" customHeight="1">
      <c r="A9" s="140">
        <v>4</v>
      </c>
      <c r="B9" s="141" t="s">
        <v>269</v>
      </c>
      <c r="C9" s="162">
        <v>3690</v>
      </c>
      <c r="D9" s="142" t="s">
        <v>285</v>
      </c>
      <c r="F9" s="140">
        <v>65</v>
      </c>
      <c r="G9" s="209" t="s">
        <v>108</v>
      </c>
      <c r="H9" s="210">
        <v>4</v>
      </c>
      <c r="I9" s="211"/>
    </row>
    <row r="10" spans="1:9" ht="17.25" customHeight="1">
      <c r="A10" s="140">
        <v>5</v>
      </c>
      <c r="B10" s="141" t="s">
        <v>19</v>
      </c>
      <c r="C10" s="162">
        <v>3651</v>
      </c>
      <c r="D10" s="142" t="s">
        <v>285</v>
      </c>
      <c r="F10" s="140">
        <v>68</v>
      </c>
      <c r="G10" s="141" t="s">
        <v>104</v>
      </c>
      <c r="H10" s="162">
        <v>3</v>
      </c>
      <c r="I10" s="142"/>
    </row>
    <row r="11" spans="1:9" ht="17.25" customHeight="1">
      <c r="A11" s="140">
        <v>6</v>
      </c>
      <c r="B11" s="141" t="s">
        <v>17</v>
      </c>
      <c r="C11" s="162">
        <v>2331</v>
      </c>
      <c r="D11" s="142" t="s">
        <v>285</v>
      </c>
      <c r="F11" s="140">
        <v>68</v>
      </c>
      <c r="G11" s="141" t="s">
        <v>120</v>
      </c>
      <c r="H11" s="162">
        <v>3</v>
      </c>
      <c r="I11" s="142"/>
    </row>
    <row r="12" spans="1:9" ht="17.25" customHeight="1">
      <c r="A12" s="140">
        <v>7</v>
      </c>
      <c r="B12" s="141" t="s">
        <v>20</v>
      </c>
      <c r="C12" s="162">
        <v>1070</v>
      </c>
      <c r="D12" s="142" t="s">
        <v>285</v>
      </c>
      <c r="F12" s="140">
        <v>68</v>
      </c>
      <c r="G12" s="141" t="s">
        <v>129</v>
      </c>
      <c r="H12" s="162">
        <v>3</v>
      </c>
      <c r="I12" s="142"/>
    </row>
    <row r="13" spans="1:9" ht="17.25" customHeight="1">
      <c r="A13" s="140">
        <v>8</v>
      </c>
      <c r="B13" s="143" t="s">
        <v>270</v>
      </c>
      <c r="C13" s="162">
        <v>870</v>
      </c>
      <c r="D13" s="142" t="s">
        <v>285</v>
      </c>
      <c r="F13" s="140">
        <v>68</v>
      </c>
      <c r="G13" s="141" t="s">
        <v>128</v>
      </c>
      <c r="H13" s="162">
        <v>3</v>
      </c>
      <c r="I13" s="142"/>
    </row>
    <row r="14" spans="1:9" ht="17.25" customHeight="1">
      <c r="A14" s="140">
        <v>9</v>
      </c>
      <c r="B14" s="141" t="s">
        <v>28</v>
      </c>
      <c r="C14" s="162">
        <v>627</v>
      </c>
      <c r="D14" s="142"/>
      <c r="F14" s="140">
        <v>68</v>
      </c>
      <c r="G14" s="141" t="s">
        <v>103</v>
      </c>
      <c r="H14" s="162">
        <v>3</v>
      </c>
      <c r="I14" s="142"/>
    </row>
    <row r="15" spans="1:9" ht="17.25" customHeight="1">
      <c r="A15" s="140">
        <v>10</v>
      </c>
      <c r="B15" s="141" t="s">
        <v>271</v>
      </c>
      <c r="C15" s="162">
        <v>602</v>
      </c>
      <c r="D15" s="142"/>
      <c r="F15" s="140">
        <v>68</v>
      </c>
      <c r="G15" s="141" t="s">
        <v>273</v>
      </c>
      <c r="H15" s="162">
        <v>3</v>
      </c>
      <c r="I15" s="142"/>
    </row>
    <row r="16" spans="1:9" ht="17.25" customHeight="1">
      <c r="A16" s="140">
        <v>11</v>
      </c>
      <c r="B16" s="141" t="s">
        <v>24</v>
      </c>
      <c r="C16" s="162">
        <v>453</v>
      </c>
      <c r="D16" s="142" t="s">
        <v>285</v>
      </c>
      <c r="F16" s="140">
        <v>68</v>
      </c>
      <c r="G16" s="141" t="s">
        <v>150</v>
      </c>
      <c r="H16" s="162">
        <v>3</v>
      </c>
      <c r="I16" s="142"/>
    </row>
    <row r="17" spans="1:9" ht="17.25" customHeight="1">
      <c r="A17" s="140">
        <v>12</v>
      </c>
      <c r="B17" s="141" t="s">
        <v>18</v>
      </c>
      <c r="C17" s="162">
        <v>421</v>
      </c>
      <c r="D17" s="142" t="s">
        <v>286</v>
      </c>
      <c r="F17" s="140">
        <v>68</v>
      </c>
      <c r="G17" s="141" t="s">
        <v>116</v>
      </c>
      <c r="H17" s="162">
        <v>3</v>
      </c>
      <c r="I17" s="142"/>
    </row>
    <row r="18" spans="1:9" ht="17.25" customHeight="1">
      <c r="A18" s="140">
        <v>13</v>
      </c>
      <c r="B18" s="141" t="s">
        <v>29</v>
      </c>
      <c r="C18" s="162">
        <v>341</v>
      </c>
      <c r="D18" s="142"/>
      <c r="F18" s="140">
        <v>68</v>
      </c>
      <c r="G18" s="141" t="s">
        <v>139</v>
      </c>
      <c r="H18" s="162">
        <v>3</v>
      </c>
      <c r="I18" s="142" t="s">
        <v>285</v>
      </c>
    </row>
    <row r="19" spans="1:9" ht="17.25" customHeight="1">
      <c r="A19" s="140">
        <v>14</v>
      </c>
      <c r="B19" s="141" t="s">
        <v>62</v>
      </c>
      <c r="C19" s="162">
        <v>275</v>
      </c>
      <c r="D19" s="142" t="s">
        <v>285</v>
      </c>
      <c r="F19" s="140">
        <v>68</v>
      </c>
      <c r="G19" s="141" t="s">
        <v>160</v>
      </c>
      <c r="H19" s="162">
        <v>3</v>
      </c>
      <c r="I19" s="142"/>
    </row>
    <row r="20" spans="1:9" ht="17.25" customHeight="1">
      <c r="A20" s="140">
        <v>15</v>
      </c>
      <c r="B20" s="141" t="s">
        <v>89</v>
      </c>
      <c r="C20" s="162">
        <v>228</v>
      </c>
      <c r="D20" s="142" t="s">
        <v>285</v>
      </c>
      <c r="F20" s="140">
        <v>68</v>
      </c>
      <c r="G20" s="141" t="s">
        <v>178</v>
      </c>
      <c r="H20" s="162">
        <v>3</v>
      </c>
      <c r="I20" s="142"/>
    </row>
    <row r="21" spans="1:9" ht="17.25" customHeight="1">
      <c r="A21" s="140">
        <v>16</v>
      </c>
      <c r="B21" s="141" t="s">
        <v>82</v>
      </c>
      <c r="C21" s="162">
        <v>183</v>
      </c>
      <c r="D21" s="142" t="s">
        <v>286</v>
      </c>
      <c r="F21" s="140">
        <v>68</v>
      </c>
      <c r="G21" s="141" t="s">
        <v>146</v>
      </c>
      <c r="H21" s="162">
        <v>3</v>
      </c>
      <c r="I21" s="142"/>
    </row>
    <row r="22" spans="1:9" ht="17.25" customHeight="1">
      <c r="A22" s="140">
        <v>17</v>
      </c>
      <c r="B22" s="141" t="s">
        <v>93</v>
      </c>
      <c r="C22" s="162">
        <v>180</v>
      </c>
      <c r="D22" s="142"/>
      <c r="F22" s="140">
        <v>68</v>
      </c>
      <c r="G22" s="141" t="s">
        <v>161</v>
      </c>
      <c r="H22" s="162">
        <v>3</v>
      </c>
      <c r="I22" s="142"/>
    </row>
    <row r="23" spans="1:9" ht="17.25" customHeight="1">
      <c r="A23" s="140">
        <v>18</v>
      </c>
      <c r="B23" s="141" t="s">
        <v>99</v>
      </c>
      <c r="C23" s="162">
        <v>133</v>
      </c>
      <c r="D23" s="142" t="s">
        <v>285</v>
      </c>
      <c r="F23" s="140">
        <v>81</v>
      </c>
      <c r="G23" s="141" t="s">
        <v>112</v>
      </c>
      <c r="H23" s="162">
        <v>2</v>
      </c>
      <c r="I23" s="142" t="s">
        <v>286</v>
      </c>
    </row>
    <row r="24" spans="1:9" ht="17.25" customHeight="1">
      <c r="A24" s="140">
        <v>19</v>
      </c>
      <c r="B24" s="141" t="s">
        <v>61</v>
      </c>
      <c r="C24" s="162">
        <v>117</v>
      </c>
      <c r="D24" s="142" t="s">
        <v>285</v>
      </c>
      <c r="F24" s="140">
        <v>81</v>
      </c>
      <c r="G24" s="141" t="s">
        <v>118</v>
      </c>
      <c r="H24" s="162">
        <v>2</v>
      </c>
      <c r="I24" s="142"/>
    </row>
    <row r="25" spans="1:9" ht="17.25" customHeight="1">
      <c r="A25" s="140">
        <v>19</v>
      </c>
      <c r="B25" s="141" t="s">
        <v>96</v>
      </c>
      <c r="C25" s="162">
        <v>117</v>
      </c>
      <c r="D25" s="142"/>
      <c r="F25" s="140">
        <v>81</v>
      </c>
      <c r="G25" s="141" t="s">
        <v>132</v>
      </c>
      <c r="H25" s="162">
        <v>2</v>
      </c>
      <c r="I25" s="142"/>
    </row>
    <row r="26" spans="1:9" ht="17.25" customHeight="1">
      <c r="A26" s="140">
        <v>19</v>
      </c>
      <c r="B26" s="141" t="s">
        <v>64</v>
      </c>
      <c r="C26" s="162">
        <v>117</v>
      </c>
      <c r="D26" s="142" t="s">
        <v>285</v>
      </c>
      <c r="F26" s="140">
        <v>81</v>
      </c>
      <c r="G26" s="141" t="s">
        <v>152</v>
      </c>
      <c r="H26" s="162">
        <v>2</v>
      </c>
      <c r="I26" s="142"/>
    </row>
    <row r="27" spans="1:9" ht="17.25" customHeight="1">
      <c r="A27" s="140">
        <v>22</v>
      </c>
      <c r="B27" s="143" t="s">
        <v>86</v>
      </c>
      <c r="C27" s="162">
        <v>114</v>
      </c>
      <c r="D27" s="142" t="s">
        <v>286</v>
      </c>
      <c r="F27" s="140">
        <v>81</v>
      </c>
      <c r="G27" s="141" t="s">
        <v>265</v>
      </c>
      <c r="H27" s="162">
        <v>2</v>
      </c>
      <c r="I27" s="142"/>
    </row>
    <row r="28" spans="1:9" ht="17.25" customHeight="1">
      <c r="A28" s="140">
        <v>23</v>
      </c>
      <c r="B28" s="141" t="s">
        <v>73</v>
      </c>
      <c r="C28" s="162">
        <v>92</v>
      </c>
      <c r="D28" s="142"/>
      <c r="F28" s="140">
        <v>81</v>
      </c>
      <c r="G28" s="141" t="s">
        <v>158</v>
      </c>
      <c r="H28" s="162">
        <v>2</v>
      </c>
      <c r="I28" s="142"/>
    </row>
    <row r="29" spans="1:9" ht="17.25" customHeight="1">
      <c r="A29" s="140">
        <v>24</v>
      </c>
      <c r="B29" s="141" t="s">
        <v>66</v>
      </c>
      <c r="C29" s="162">
        <v>87</v>
      </c>
      <c r="D29" s="142" t="s">
        <v>285</v>
      </c>
      <c r="F29" s="140">
        <v>81</v>
      </c>
      <c r="G29" s="141" t="s">
        <v>166</v>
      </c>
      <c r="H29" s="162">
        <v>2</v>
      </c>
      <c r="I29" s="142"/>
    </row>
    <row r="30" spans="1:9" ht="17.25" customHeight="1">
      <c r="A30" s="140">
        <v>25</v>
      </c>
      <c r="B30" s="141" t="s">
        <v>101</v>
      </c>
      <c r="C30" s="162">
        <v>84</v>
      </c>
      <c r="D30" s="142" t="s">
        <v>285</v>
      </c>
      <c r="F30" s="140">
        <v>81</v>
      </c>
      <c r="G30" s="141" t="s">
        <v>142</v>
      </c>
      <c r="H30" s="162">
        <v>2</v>
      </c>
      <c r="I30" s="142"/>
    </row>
    <row r="31" spans="1:9" ht="17.25" customHeight="1">
      <c r="A31" s="140">
        <v>26</v>
      </c>
      <c r="B31" s="141" t="s">
        <v>91</v>
      </c>
      <c r="C31" s="162">
        <v>83</v>
      </c>
      <c r="D31" s="142"/>
      <c r="F31" s="140">
        <v>81</v>
      </c>
      <c r="G31" s="141" t="s">
        <v>363</v>
      </c>
      <c r="H31" s="162">
        <v>2</v>
      </c>
      <c r="I31" s="142"/>
    </row>
    <row r="32" spans="1:9" ht="17.25" customHeight="1">
      <c r="A32" s="140">
        <v>27</v>
      </c>
      <c r="B32" s="141" t="s">
        <v>83</v>
      </c>
      <c r="C32" s="162">
        <v>75</v>
      </c>
      <c r="D32" s="142" t="s">
        <v>285</v>
      </c>
      <c r="F32" s="140">
        <v>81</v>
      </c>
      <c r="G32" s="141" t="s">
        <v>264</v>
      </c>
      <c r="H32" s="162">
        <v>2</v>
      </c>
      <c r="I32" s="142"/>
    </row>
    <row r="33" spans="1:9" ht="17.25" customHeight="1">
      <c r="A33" s="140">
        <v>28</v>
      </c>
      <c r="B33" s="141" t="s">
        <v>100</v>
      </c>
      <c r="C33" s="162">
        <v>47</v>
      </c>
      <c r="D33" s="142"/>
      <c r="F33" s="140">
        <v>81</v>
      </c>
      <c r="G33" s="141" t="s">
        <v>136</v>
      </c>
      <c r="H33" s="162">
        <v>2</v>
      </c>
      <c r="I33" s="142"/>
    </row>
    <row r="34" spans="1:9" ht="17.25" customHeight="1">
      <c r="A34" s="140">
        <v>29</v>
      </c>
      <c r="B34" s="141" t="s">
        <v>102</v>
      </c>
      <c r="C34" s="162">
        <v>42</v>
      </c>
      <c r="D34" s="142"/>
      <c r="F34" s="140">
        <v>81</v>
      </c>
      <c r="G34" s="141" t="s">
        <v>274</v>
      </c>
      <c r="H34" s="162">
        <v>2</v>
      </c>
      <c r="I34" s="142"/>
    </row>
    <row r="35" spans="1:9" ht="17.25" customHeight="1">
      <c r="A35" s="140">
        <v>30</v>
      </c>
      <c r="B35" s="143" t="s">
        <v>88</v>
      </c>
      <c r="C35" s="162">
        <v>39</v>
      </c>
      <c r="D35" s="142" t="s">
        <v>286</v>
      </c>
      <c r="F35" s="140">
        <v>81</v>
      </c>
      <c r="G35" s="141" t="s">
        <v>171</v>
      </c>
      <c r="H35" s="162">
        <v>2</v>
      </c>
      <c r="I35" s="142"/>
    </row>
    <row r="36" spans="1:9" ht="17.25" customHeight="1">
      <c r="A36" s="140">
        <v>31</v>
      </c>
      <c r="B36" s="141" t="s">
        <v>123</v>
      </c>
      <c r="C36" s="162">
        <v>31</v>
      </c>
      <c r="D36" s="142" t="s">
        <v>286</v>
      </c>
      <c r="F36" s="140">
        <v>81</v>
      </c>
      <c r="G36" s="141" t="s">
        <v>276</v>
      </c>
      <c r="H36" s="162">
        <v>2</v>
      </c>
      <c r="I36" s="142"/>
    </row>
    <row r="37" spans="1:9" ht="17.25" customHeight="1">
      <c r="A37" s="140">
        <v>32</v>
      </c>
      <c r="B37" s="141" t="s">
        <v>94</v>
      </c>
      <c r="C37" s="162">
        <v>30</v>
      </c>
      <c r="D37" s="142"/>
      <c r="F37" s="140">
        <v>81</v>
      </c>
      <c r="G37" s="141" t="s">
        <v>179</v>
      </c>
      <c r="H37" s="162">
        <v>2</v>
      </c>
      <c r="I37" s="142"/>
    </row>
    <row r="38" spans="1:9" ht="17.25" customHeight="1">
      <c r="A38" s="140">
        <v>33</v>
      </c>
      <c r="B38" s="141" t="s">
        <v>124</v>
      </c>
      <c r="C38" s="162">
        <v>28</v>
      </c>
      <c r="D38" s="142" t="s">
        <v>285</v>
      </c>
      <c r="F38" s="140">
        <v>81</v>
      </c>
      <c r="G38" s="156" t="s">
        <v>280</v>
      </c>
      <c r="H38" s="162">
        <v>2</v>
      </c>
      <c r="I38" s="142"/>
    </row>
    <row r="39" spans="1:9" ht="17.25" customHeight="1">
      <c r="A39" s="140">
        <v>34</v>
      </c>
      <c r="B39" s="141" t="s">
        <v>114</v>
      </c>
      <c r="C39" s="162">
        <v>26</v>
      </c>
      <c r="D39" s="142"/>
      <c r="F39" s="140">
        <v>97</v>
      </c>
      <c r="G39" s="141" t="s">
        <v>266</v>
      </c>
      <c r="H39" s="162">
        <v>1</v>
      </c>
      <c r="I39" s="142"/>
    </row>
    <row r="40" spans="1:9" ht="17.25" customHeight="1">
      <c r="A40" s="140">
        <v>35</v>
      </c>
      <c r="B40" s="141" t="s">
        <v>87</v>
      </c>
      <c r="C40" s="162">
        <v>24</v>
      </c>
      <c r="D40" s="142"/>
      <c r="F40" s="140">
        <v>97</v>
      </c>
      <c r="G40" s="141" t="s">
        <v>97</v>
      </c>
      <c r="H40" s="162">
        <v>1</v>
      </c>
      <c r="I40" s="142"/>
    </row>
    <row r="41" spans="1:9" ht="17.25" customHeight="1">
      <c r="A41" s="140">
        <v>36</v>
      </c>
      <c r="B41" s="141" t="s">
        <v>98</v>
      </c>
      <c r="C41" s="162">
        <v>22</v>
      </c>
      <c r="D41" s="142" t="s">
        <v>286</v>
      </c>
      <c r="F41" s="140">
        <v>97</v>
      </c>
      <c r="G41" s="141" t="s">
        <v>180</v>
      </c>
      <c r="H41" s="162">
        <v>1</v>
      </c>
      <c r="I41" s="142"/>
    </row>
    <row r="42" spans="1:9" ht="17.25" customHeight="1">
      <c r="A42" s="140">
        <v>37</v>
      </c>
      <c r="B42" s="141" t="s">
        <v>117</v>
      </c>
      <c r="C42" s="162">
        <v>19</v>
      </c>
      <c r="D42" s="142"/>
      <c r="F42" s="140">
        <v>97</v>
      </c>
      <c r="G42" s="141" t="s">
        <v>145</v>
      </c>
      <c r="H42" s="162">
        <v>1</v>
      </c>
      <c r="I42" s="142" t="s">
        <v>286</v>
      </c>
    </row>
    <row r="43" spans="1:9" ht="17.25" customHeight="1">
      <c r="A43" s="140">
        <v>38</v>
      </c>
      <c r="B43" s="141" t="s">
        <v>125</v>
      </c>
      <c r="C43" s="162">
        <v>18</v>
      </c>
      <c r="D43" s="142"/>
      <c r="F43" s="140">
        <v>97</v>
      </c>
      <c r="G43" s="141" t="s">
        <v>182</v>
      </c>
      <c r="H43" s="162">
        <v>1</v>
      </c>
      <c r="I43" s="142"/>
    </row>
    <row r="44" spans="1:9" ht="17.25" customHeight="1">
      <c r="A44" s="140">
        <v>39</v>
      </c>
      <c r="B44" s="143" t="s">
        <v>164</v>
      </c>
      <c r="C44" s="162">
        <v>17</v>
      </c>
      <c r="D44" s="142"/>
      <c r="F44" s="140">
        <v>97</v>
      </c>
      <c r="G44" s="141" t="s">
        <v>148</v>
      </c>
      <c r="H44" s="162">
        <v>1</v>
      </c>
      <c r="I44" s="142" t="s">
        <v>286</v>
      </c>
    </row>
    <row r="45" spans="1:9" ht="17.25" customHeight="1">
      <c r="A45" s="140">
        <v>40</v>
      </c>
      <c r="B45" s="141" t="s">
        <v>109</v>
      </c>
      <c r="C45" s="162">
        <v>16</v>
      </c>
      <c r="D45" s="142"/>
      <c r="F45" s="140">
        <v>97</v>
      </c>
      <c r="G45" s="141" t="s">
        <v>157</v>
      </c>
      <c r="H45" s="162">
        <v>1</v>
      </c>
      <c r="I45" s="142"/>
    </row>
    <row r="46" spans="1:9" ht="17.25" customHeight="1">
      <c r="A46" s="140">
        <v>40</v>
      </c>
      <c r="B46" s="141" t="s">
        <v>90</v>
      </c>
      <c r="C46" s="162">
        <v>16</v>
      </c>
      <c r="D46" s="142"/>
      <c r="F46" s="140">
        <v>97</v>
      </c>
      <c r="G46" s="141" t="s">
        <v>263</v>
      </c>
      <c r="H46" s="162">
        <v>1</v>
      </c>
      <c r="I46" s="142"/>
    </row>
    <row r="47" spans="1:9" ht="17.25" customHeight="1">
      <c r="A47" s="140">
        <v>42</v>
      </c>
      <c r="B47" s="141" t="s">
        <v>105</v>
      </c>
      <c r="C47" s="162">
        <v>14</v>
      </c>
      <c r="D47" s="142" t="s">
        <v>286</v>
      </c>
      <c r="F47" s="140">
        <v>97</v>
      </c>
      <c r="G47" s="141" t="s">
        <v>133</v>
      </c>
      <c r="H47" s="162">
        <v>1</v>
      </c>
      <c r="I47" s="142"/>
    </row>
    <row r="48" spans="1:9" ht="17.25" customHeight="1">
      <c r="A48" s="140">
        <v>43</v>
      </c>
      <c r="B48" s="141" t="s">
        <v>153</v>
      </c>
      <c r="C48" s="162">
        <v>13</v>
      </c>
      <c r="D48" s="142"/>
      <c r="F48" s="140">
        <v>97</v>
      </c>
      <c r="G48" s="141" t="s">
        <v>154</v>
      </c>
      <c r="H48" s="162">
        <v>1</v>
      </c>
      <c r="I48" s="142" t="s">
        <v>286</v>
      </c>
    </row>
    <row r="49" spans="1:9" ht="17.25" customHeight="1">
      <c r="A49" s="140">
        <v>43</v>
      </c>
      <c r="B49" s="141" t="s">
        <v>121</v>
      </c>
      <c r="C49" s="162">
        <v>13</v>
      </c>
      <c r="D49" s="142"/>
      <c r="F49" s="140">
        <v>97</v>
      </c>
      <c r="G49" s="143" t="s">
        <v>156</v>
      </c>
      <c r="H49" s="162">
        <v>1</v>
      </c>
      <c r="I49" s="142"/>
    </row>
    <row r="50" spans="1:9" ht="17.25" customHeight="1">
      <c r="A50" s="140">
        <v>45</v>
      </c>
      <c r="B50" s="156" t="s">
        <v>272</v>
      </c>
      <c r="C50" s="162">
        <v>12</v>
      </c>
      <c r="D50" s="142"/>
      <c r="F50" s="140">
        <v>97</v>
      </c>
      <c r="G50" s="141" t="s">
        <v>140</v>
      </c>
      <c r="H50" s="162">
        <v>1</v>
      </c>
      <c r="I50" s="142"/>
    </row>
    <row r="51" spans="1:9" ht="17.25" customHeight="1">
      <c r="A51" s="140">
        <v>46</v>
      </c>
      <c r="B51" s="141" t="s">
        <v>127</v>
      </c>
      <c r="C51" s="162">
        <v>11</v>
      </c>
      <c r="D51" s="142"/>
      <c r="F51" s="140">
        <v>97</v>
      </c>
      <c r="G51" s="141" t="s">
        <v>167</v>
      </c>
      <c r="H51" s="162">
        <v>1</v>
      </c>
      <c r="I51" s="142" t="s">
        <v>286</v>
      </c>
    </row>
    <row r="52" spans="1:9" ht="17.25" customHeight="1">
      <c r="A52" s="140">
        <v>46</v>
      </c>
      <c r="B52" s="141" t="s">
        <v>130</v>
      </c>
      <c r="C52" s="162">
        <v>11</v>
      </c>
      <c r="D52" s="142"/>
      <c r="F52" s="140">
        <v>97</v>
      </c>
      <c r="G52" s="141" t="s">
        <v>277</v>
      </c>
      <c r="H52" s="162">
        <v>1</v>
      </c>
      <c r="I52" s="142"/>
    </row>
    <row r="53" spans="1:9" ht="17.25" customHeight="1">
      <c r="A53" s="140">
        <v>48</v>
      </c>
      <c r="B53" s="141" t="s">
        <v>151</v>
      </c>
      <c r="C53" s="162">
        <v>10</v>
      </c>
      <c r="D53" s="142" t="s">
        <v>286</v>
      </c>
      <c r="F53" s="140">
        <v>97</v>
      </c>
      <c r="G53" s="141" t="s">
        <v>186</v>
      </c>
      <c r="H53" s="162">
        <v>1</v>
      </c>
      <c r="I53" s="142"/>
    </row>
    <row r="54" spans="1:9" ht="17.25" customHeight="1">
      <c r="A54" s="140">
        <v>48</v>
      </c>
      <c r="B54" s="141" t="s">
        <v>162</v>
      </c>
      <c r="C54" s="162">
        <v>10</v>
      </c>
      <c r="D54" s="142"/>
      <c r="F54" s="140">
        <v>97</v>
      </c>
      <c r="G54" s="141" t="s">
        <v>364</v>
      </c>
      <c r="H54" s="162">
        <v>1</v>
      </c>
      <c r="I54" s="142"/>
    </row>
    <row r="55" spans="1:9" ht="17.25" customHeight="1">
      <c r="A55" s="140">
        <v>50</v>
      </c>
      <c r="B55" s="141" t="s">
        <v>126</v>
      </c>
      <c r="C55" s="162">
        <v>9</v>
      </c>
      <c r="D55" s="142"/>
      <c r="F55" s="140">
        <v>97</v>
      </c>
      <c r="G55" s="141" t="s">
        <v>275</v>
      </c>
      <c r="H55" s="162">
        <v>1</v>
      </c>
      <c r="I55" s="142"/>
    </row>
    <row r="56" spans="1:9" ht="17.25" customHeight="1">
      <c r="A56" s="140">
        <v>50</v>
      </c>
      <c r="B56" s="141" t="s">
        <v>144</v>
      </c>
      <c r="C56" s="162">
        <v>9</v>
      </c>
      <c r="D56" s="142" t="s">
        <v>286</v>
      </c>
      <c r="F56" s="140">
        <v>97</v>
      </c>
      <c r="G56" s="141" t="s">
        <v>278</v>
      </c>
      <c r="H56" s="162">
        <v>1</v>
      </c>
      <c r="I56" s="142"/>
    </row>
    <row r="57" spans="1:9" ht="17.25" customHeight="1">
      <c r="A57" s="140">
        <v>52</v>
      </c>
      <c r="B57" s="141" t="s">
        <v>107</v>
      </c>
      <c r="C57" s="162">
        <v>7</v>
      </c>
      <c r="D57" s="142"/>
      <c r="F57" s="140">
        <v>97</v>
      </c>
      <c r="G57" s="141" t="s">
        <v>365</v>
      </c>
      <c r="H57" s="162">
        <v>1</v>
      </c>
      <c r="I57" s="142"/>
    </row>
    <row r="58" spans="1:9" ht="17.25" customHeight="1">
      <c r="A58" s="140">
        <v>52</v>
      </c>
      <c r="B58" s="141" t="s">
        <v>267</v>
      </c>
      <c r="C58" s="162">
        <v>7</v>
      </c>
      <c r="D58" s="142" t="s">
        <v>286</v>
      </c>
      <c r="F58" s="140">
        <v>97</v>
      </c>
      <c r="G58" s="141" t="s">
        <v>366</v>
      </c>
      <c r="H58" s="162">
        <v>1</v>
      </c>
      <c r="I58" s="142"/>
    </row>
    <row r="59" spans="1:9" ht="17.25" customHeight="1">
      <c r="A59" s="140">
        <v>52</v>
      </c>
      <c r="B59" s="141" t="s">
        <v>141</v>
      </c>
      <c r="C59" s="162">
        <v>7</v>
      </c>
      <c r="D59" s="142" t="s">
        <v>285</v>
      </c>
      <c r="F59" s="140">
        <v>97</v>
      </c>
      <c r="G59" s="141" t="s">
        <v>367</v>
      </c>
      <c r="H59" s="162">
        <v>1</v>
      </c>
      <c r="I59" s="142"/>
    </row>
    <row r="60" spans="1:9" ht="17.25" customHeight="1">
      <c r="A60" s="140">
        <v>55</v>
      </c>
      <c r="B60" s="141" t="s">
        <v>81</v>
      </c>
      <c r="C60" s="162">
        <v>6</v>
      </c>
      <c r="D60" s="142"/>
      <c r="F60" s="140">
        <v>97</v>
      </c>
      <c r="G60" s="141" t="s">
        <v>279</v>
      </c>
      <c r="H60" s="162">
        <v>1</v>
      </c>
      <c r="I60" s="142"/>
    </row>
    <row r="61" spans="1:9" ht="17.25" customHeight="1">
      <c r="A61" s="140">
        <v>55</v>
      </c>
      <c r="B61" s="141" t="s">
        <v>106</v>
      </c>
      <c r="C61" s="162">
        <v>6</v>
      </c>
      <c r="D61" s="142"/>
      <c r="F61" s="140">
        <v>97</v>
      </c>
      <c r="G61" s="141" t="s">
        <v>177</v>
      </c>
      <c r="H61" s="162">
        <v>1</v>
      </c>
      <c r="I61" s="142"/>
    </row>
    <row r="62" spans="1:9" s="157" customFormat="1" ht="17.25" customHeight="1">
      <c r="A62" s="140">
        <v>55</v>
      </c>
      <c r="B62" s="141" t="s">
        <v>119</v>
      </c>
      <c r="C62" s="162">
        <v>6</v>
      </c>
      <c r="D62" s="142"/>
      <c r="F62" s="140">
        <v>97</v>
      </c>
      <c r="G62" s="141" t="s">
        <v>368</v>
      </c>
      <c r="H62" s="162">
        <v>1</v>
      </c>
      <c r="I62" s="142"/>
    </row>
    <row r="63" spans="1:9" s="157" customFormat="1" ht="17.25" customHeight="1">
      <c r="A63" s="140">
        <v>55</v>
      </c>
      <c r="B63" s="141" t="s">
        <v>137</v>
      </c>
      <c r="C63" s="162">
        <v>6</v>
      </c>
      <c r="D63" s="142"/>
      <c r="F63" s="140">
        <v>97</v>
      </c>
      <c r="G63" s="141" t="s">
        <v>187</v>
      </c>
      <c r="H63" s="162">
        <v>1</v>
      </c>
      <c r="I63" s="142"/>
    </row>
    <row r="64" spans="1:9" s="157" customFormat="1" ht="17.25" customHeight="1">
      <c r="A64" s="140">
        <v>55</v>
      </c>
      <c r="B64" s="141" t="s">
        <v>138</v>
      </c>
      <c r="C64" s="162">
        <v>6</v>
      </c>
      <c r="D64" s="142"/>
      <c r="F64" s="140"/>
      <c r="G64" s="141" t="s">
        <v>281</v>
      </c>
      <c r="H64" s="162">
        <v>3</v>
      </c>
      <c r="I64" s="142"/>
    </row>
    <row r="65" spans="1:9" ht="17.25" customHeight="1">
      <c r="A65" s="140">
        <v>55</v>
      </c>
      <c r="B65" s="141" t="s">
        <v>85</v>
      </c>
      <c r="C65" s="162">
        <v>6</v>
      </c>
      <c r="D65" s="142"/>
      <c r="E65" s="165"/>
      <c r="F65" s="140"/>
      <c r="G65" s="141" t="s">
        <v>282</v>
      </c>
      <c r="H65" s="162">
        <v>11</v>
      </c>
      <c r="I65" s="142"/>
    </row>
    <row r="66" spans="1:9" ht="17.25" customHeight="1">
      <c r="A66" s="140">
        <v>61</v>
      </c>
      <c r="B66" s="141" t="s">
        <v>92</v>
      </c>
      <c r="C66" s="162">
        <v>5</v>
      </c>
      <c r="D66" s="142"/>
      <c r="E66" s="165"/>
      <c r="F66" s="140"/>
      <c r="G66" s="141" t="s">
        <v>110</v>
      </c>
      <c r="H66" s="162">
        <v>0</v>
      </c>
      <c r="I66" s="142" t="s">
        <v>286</v>
      </c>
    </row>
    <row r="67" spans="1:9" ht="17.25" customHeight="1">
      <c r="A67" s="223">
        <v>61</v>
      </c>
      <c r="B67" s="218" t="s">
        <v>115</v>
      </c>
      <c r="C67" s="222">
        <v>5</v>
      </c>
      <c r="D67" s="142" t="s">
        <v>286</v>
      </c>
      <c r="E67" s="165"/>
      <c r="F67" s="144"/>
      <c r="G67" s="166" t="s">
        <v>51</v>
      </c>
      <c r="H67" s="163">
        <f>SUM(C6:C68)+SUM(H6:H66)</f>
        <v>35493</v>
      </c>
      <c r="I67" s="145"/>
    </row>
    <row r="68" spans="1:9" ht="17.25" customHeight="1">
      <c r="A68" s="224">
        <v>61</v>
      </c>
      <c r="B68" s="219" t="s">
        <v>113</v>
      </c>
      <c r="C68" s="225">
        <v>5</v>
      </c>
      <c r="D68" s="188"/>
      <c r="E68" s="207"/>
      <c r="F68" s="213"/>
      <c r="G68" s="214"/>
      <c r="H68" s="215"/>
      <c r="I68" s="152"/>
    </row>
    <row r="69" spans="1:9" ht="17.25" customHeight="1">
      <c r="E69" s="207"/>
    </row>
    <row r="70" spans="1:9" ht="18.75" customHeight="1">
      <c r="A70" s="151" t="s">
        <v>284</v>
      </c>
      <c r="C70" s="122"/>
      <c r="D70" s="165"/>
      <c r="F70" s="146"/>
      <c r="G70" s="147"/>
      <c r="H70" s="164"/>
      <c r="I70" s="148"/>
    </row>
    <row r="71" spans="1:9" ht="18.75" customHeight="1">
      <c r="A71" s="122" t="s">
        <v>283</v>
      </c>
      <c r="B71" s="151"/>
      <c r="C71" s="122"/>
      <c r="D71" s="165"/>
      <c r="H71" s="122"/>
    </row>
    <row r="72" spans="1:9" ht="18.75" customHeight="1">
      <c r="B72" s="149" t="s">
        <v>287</v>
      </c>
      <c r="C72" s="122"/>
      <c r="D72" s="207">
        <f>H67</f>
        <v>35493</v>
      </c>
      <c r="F72" s="207"/>
      <c r="G72" s="149" t="s">
        <v>223</v>
      </c>
      <c r="H72" s="122"/>
      <c r="I72" s="150"/>
    </row>
    <row r="73" spans="1:9" ht="18.75" customHeight="1">
      <c r="B73" s="149" t="s">
        <v>225</v>
      </c>
      <c r="C73" s="122"/>
      <c r="D73" s="207">
        <v>25113</v>
      </c>
      <c r="F73" s="207"/>
      <c r="G73" s="165" t="s">
        <v>223</v>
      </c>
      <c r="H73" s="167">
        <f>D73/D72</f>
        <v>0.70754796720480095</v>
      </c>
    </row>
    <row r="74" spans="1:9" ht="18.75" customHeight="1">
      <c r="B74" s="149" t="s">
        <v>224</v>
      </c>
      <c r="C74" s="122"/>
      <c r="D74" s="207">
        <v>5679</v>
      </c>
      <c r="F74" s="207"/>
      <c r="G74" s="165" t="s">
        <v>223</v>
      </c>
      <c r="H74" s="167">
        <f>D74/D72</f>
        <v>0.16000338094835601</v>
      </c>
    </row>
    <row r="75" spans="1:9" ht="18.75" customHeight="1">
      <c r="B75" s="153" t="s">
        <v>222</v>
      </c>
      <c r="C75" s="122"/>
      <c r="D75" s="207">
        <v>2131</v>
      </c>
      <c r="F75" s="207"/>
      <c r="G75" s="165" t="s">
        <v>223</v>
      </c>
      <c r="H75" s="168">
        <f>D75/D72</f>
        <v>6.0040007888879497E-2</v>
      </c>
    </row>
    <row r="79" spans="1:9" ht="18.75" customHeight="1">
      <c r="C79" s="165">
        <f>C7+C16+C22+C24+C35+C36+C40+C47+C51+C53+C57+C61+H9+H14+H36+H40+H42+H49+H53</f>
        <v>6009</v>
      </c>
    </row>
    <row r="80" spans="1:9" ht="18.75" customHeight="1">
      <c r="C80" s="165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5" t="s">
        <v>216</v>
      </c>
      <c r="B1" s="102"/>
      <c r="C1" s="103"/>
      <c r="D1" s="123"/>
      <c r="G1" s="135"/>
      <c r="H1" s="102"/>
      <c r="I1" s="103"/>
      <c r="J1" s="123"/>
    </row>
    <row r="2" spans="1:11" ht="18.75" customHeight="1">
      <c r="A2" s="112" t="s">
        <v>290</v>
      </c>
      <c r="B2" s="102"/>
      <c r="C2" s="103"/>
      <c r="D2" s="123"/>
      <c r="G2" s="112"/>
      <c r="H2" s="102"/>
      <c r="I2" s="103"/>
      <c r="J2" s="123"/>
      <c r="K2" s="114" t="s">
        <v>288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220</v>
      </c>
      <c r="B4" s="121" t="s">
        <v>217</v>
      </c>
      <c r="C4" s="121" t="s">
        <v>289</v>
      </c>
      <c r="D4" s="221" t="s">
        <v>377</v>
      </c>
      <c r="E4" s="121" t="s">
        <v>243</v>
      </c>
      <c r="G4" s="121" t="s">
        <v>220</v>
      </c>
      <c r="H4" s="121" t="s">
        <v>217</v>
      </c>
      <c r="I4" s="121" t="s">
        <v>289</v>
      </c>
      <c r="J4" s="221" t="s">
        <v>377</v>
      </c>
      <c r="K4" s="121" t="s">
        <v>243</v>
      </c>
    </row>
    <row r="5" spans="1:11" ht="18.75" customHeight="1">
      <c r="A5" s="106">
        <v>1</v>
      </c>
      <c r="B5" s="107" t="s">
        <v>291</v>
      </c>
      <c r="C5" s="108">
        <v>4111</v>
      </c>
      <c r="D5" s="125">
        <v>158111</v>
      </c>
      <c r="E5" s="131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3">
        <f t="shared" ref="K5:K42" si="1">I5/J5</f>
        <v>8.8908981314044597E-3</v>
      </c>
    </row>
    <row r="6" spans="1:11" ht="18.75" customHeight="1">
      <c r="A6" s="109">
        <v>2</v>
      </c>
      <c r="B6" s="110" t="s">
        <v>292</v>
      </c>
      <c r="C6" s="111">
        <v>3961</v>
      </c>
      <c r="D6" s="126">
        <v>239635</v>
      </c>
      <c r="E6" s="133">
        <f t="shared" si="0"/>
        <v>1.6529304984664178E-2</v>
      </c>
      <c r="G6" s="109">
        <v>41</v>
      </c>
      <c r="H6" s="110" t="s">
        <v>329</v>
      </c>
      <c r="I6" s="111">
        <v>118</v>
      </c>
      <c r="J6" s="126">
        <v>6733</v>
      </c>
      <c r="K6" s="133">
        <f t="shared" si="1"/>
        <v>1.752562008020199E-2</v>
      </c>
    </row>
    <row r="7" spans="1:11" ht="18.75" customHeight="1">
      <c r="A7" s="109">
        <v>3</v>
      </c>
      <c r="B7" s="113" t="s">
        <v>293</v>
      </c>
      <c r="C7" s="111">
        <v>3799</v>
      </c>
      <c r="D7" s="126">
        <v>377967</v>
      </c>
      <c r="E7" s="133">
        <f t="shared" si="0"/>
        <v>1.0051142030918043E-2</v>
      </c>
      <c r="G7" s="109">
        <v>43</v>
      </c>
      <c r="H7" s="110" t="s">
        <v>330</v>
      </c>
      <c r="I7" s="111">
        <v>117</v>
      </c>
      <c r="J7" s="126">
        <v>8003</v>
      </c>
      <c r="K7" s="133">
        <f t="shared" si="1"/>
        <v>1.4619517680869673E-2</v>
      </c>
    </row>
    <row r="8" spans="1:11" ht="18.75" customHeight="1">
      <c r="A8" s="109">
        <v>4</v>
      </c>
      <c r="B8" s="110" t="s">
        <v>294</v>
      </c>
      <c r="C8" s="111">
        <v>2282</v>
      </c>
      <c r="D8" s="126">
        <v>101836</v>
      </c>
      <c r="E8" s="133">
        <f t="shared" si="0"/>
        <v>2.2408578498762717E-2</v>
      </c>
      <c r="G8" s="109">
        <v>44</v>
      </c>
      <c r="H8" s="113" t="s">
        <v>331</v>
      </c>
      <c r="I8" s="111">
        <v>113</v>
      </c>
      <c r="J8" s="126">
        <v>9763</v>
      </c>
      <c r="K8" s="133">
        <f t="shared" si="1"/>
        <v>1.1574311174843798E-2</v>
      </c>
    </row>
    <row r="9" spans="1:11" ht="18.75" customHeight="1">
      <c r="A9" s="109">
        <v>5</v>
      </c>
      <c r="B9" s="110" t="s">
        <v>295</v>
      </c>
      <c r="C9" s="111">
        <v>1752</v>
      </c>
      <c r="D9" s="126">
        <v>68310</v>
      </c>
      <c r="E9" s="133">
        <f t="shared" si="0"/>
        <v>2.5647782169521301E-2</v>
      </c>
      <c r="G9" s="109">
        <v>45</v>
      </c>
      <c r="H9" s="113" t="s">
        <v>332</v>
      </c>
      <c r="I9" s="111">
        <v>107</v>
      </c>
      <c r="J9" s="126">
        <v>7109</v>
      </c>
      <c r="K9" s="133">
        <f t="shared" si="1"/>
        <v>1.5051343367562245E-2</v>
      </c>
    </row>
    <row r="10" spans="1:11" ht="18.75" customHeight="1">
      <c r="A10" s="109">
        <v>6</v>
      </c>
      <c r="B10" s="113" t="s">
        <v>296</v>
      </c>
      <c r="C10" s="111">
        <v>1285</v>
      </c>
      <c r="D10" s="126">
        <v>97800</v>
      </c>
      <c r="E10" s="133">
        <f t="shared" si="0"/>
        <v>1.3139059304703476E-2</v>
      </c>
      <c r="G10" s="109">
        <v>46</v>
      </c>
      <c r="H10" s="113" t="s">
        <v>333</v>
      </c>
      <c r="I10" s="111">
        <v>97</v>
      </c>
      <c r="J10" s="126">
        <v>8433</v>
      </c>
      <c r="K10" s="133">
        <f t="shared" si="1"/>
        <v>1.1502430926123563E-2</v>
      </c>
    </row>
    <row r="11" spans="1:11" ht="18.75" customHeight="1">
      <c r="A11" s="109">
        <v>7</v>
      </c>
      <c r="B11" s="113" t="s">
        <v>297</v>
      </c>
      <c r="C11" s="111">
        <v>1279</v>
      </c>
      <c r="D11" s="126">
        <v>49824</v>
      </c>
      <c r="E11" s="133">
        <f t="shared" si="0"/>
        <v>2.5670359666024406E-2</v>
      </c>
      <c r="G11" s="109">
        <v>47</v>
      </c>
      <c r="H11" s="113" t="s">
        <v>334</v>
      </c>
      <c r="I11" s="111">
        <v>85</v>
      </c>
      <c r="J11" s="126">
        <v>11164</v>
      </c>
      <c r="K11" s="133">
        <f t="shared" si="1"/>
        <v>7.6137585094948048E-3</v>
      </c>
    </row>
    <row r="12" spans="1:11" ht="18.75" customHeight="1">
      <c r="A12" s="109">
        <v>8</v>
      </c>
      <c r="B12" s="110" t="s">
        <v>298</v>
      </c>
      <c r="C12" s="111">
        <v>1226</v>
      </c>
      <c r="D12" s="126">
        <v>67364</v>
      </c>
      <c r="E12" s="133">
        <f t="shared" si="0"/>
        <v>1.8199631850840212E-2</v>
      </c>
      <c r="G12" s="109">
        <v>48</v>
      </c>
      <c r="H12" s="110" t="s">
        <v>335</v>
      </c>
      <c r="I12" s="111">
        <v>80</v>
      </c>
      <c r="J12" s="126">
        <v>9838</v>
      </c>
      <c r="K12" s="133">
        <f t="shared" si="1"/>
        <v>8.1317340922951818E-3</v>
      </c>
    </row>
    <row r="13" spans="1:11" ht="18.75" customHeight="1">
      <c r="A13" s="109">
        <v>9</v>
      </c>
      <c r="B13" s="110" t="s">
        <v>299</v>
      </c>
      <c r="C13" s="111">
        <v>1181</v>
      </c>
      <c r="D13" s="126">
        <v>99219</v>
      </c>
      <c r="E13" s="133">
        <f t="shared" si="0"/>
        <v>1.1902962134268637E-2</v>
      </c>
      <c r="G13" s="109">
        <v>49</v>
      </c>
      <c r="H13" s="110" t="s">
        <v>336</v>
      </c>
      <c r="I13" s="111">
        <v>68</v>
      </c>
      <c r="J13" s="126">
        <v>11180</v>
      </c>
      <c r="K13" s="133">
        <f t="shared" si="1"/>
        <v>6.0822898032200359E-3</v>
      </c>
    </row>
    <row r="14" spans="1:11" ht="18.75" customHeight="1">
      <c r="A14" s="109">
        <v>10</v>
      </c>
      <c r="B14" s="110" t="s">
        <v>300</v>
      </c>
      <c r="C14" s="111">
        <v>971</v>
      </c>
      <c r="D14" s="126">
        <v>9447</v>
      </c>
      <c r="E14" s="133">
        <f t="shared" si="0"/>
        <v>0.10278395257753785</v>
      </c>
      <c r="G14" s="109">
        <v>50</v>
      </c>
      <c r="H14" s="113" t="s">
        <v>337</v>
      </c>
      <c r="I14" s="111">
        <v>66</v>
      </c>
      <c r="J14" s="126">
        <v>4540</v>
      </c>
      <c r="K14" s="133">
        <f t="shared" si="1"/>
        <v>1.4537444933920705E-2</v>
      </c>
    </row>
    <row r="15" spans="1:11" ht="18.75" customHeight="1">
      <c r="A15" s="109">
        <v>11</v>
      </c>
      <c r="B15" s="110" t="s">
        <v>301</v>
      </c>
      <c r="C15" s="111">
        <v>900</v>
      </c>
      <c r="D15" s="126">
        <v>55104</v>
      </c>
      <c r="E15" s="133">
        <f t="shared" si="0"/>
        <v>1.6332752613240419E-2</v>
      </c>
      <c r="G15" s="109">
        <v>51</v>
      </c>
      <c r="H15" s="115" t="s">
        <v>338</v>
      </c>
      <c r="I15" s="111">
        <v>56</v>
      </c>
      <c r="J15" s="126">
        <v>4932</v>
      </c>
      <c r="K15" s="133">
        <f t="shared" si="1"/>
        <v>1.1354420113544201E-2</v>
      </c>
    </row>
    <row r="16" spans="1:11" ht="18.75" customHeight="1">
      <c r="A16" s="109">
        <v>12</v>
      </c>
      <c r="B16" s="110" t="s">
        <v>302</v>
      </c>
      <c r="C16" s="111">
        <v>813</v>
      </c>
      <c r="D16" s="126">
        <v>25050</v>
      </c>
      <c r="E16" s="133">
        <f t="shared" si="0"/>
        <v>3.245508982035928E-2</v>
      </c>
      <c r="G16" s="109">
        <v>52</v>
      </c>
      <c r="H16" s="113" t="s">
        <v>339</v>
      </c>
      <c r="I16" s="111">
        <v>54</v>
      </c>
      <c r="J16" s="126">
        <v>3735</v>
      </c>
      <c r="K16" s="133">
        <f t="shared" si="1"/>
        <v>1.4457831325301205E-2</v>
      </c>
    </row>
    <row r="17" spans="1:11" ht="18.75" customHeight="1">
      <c r="A17" s="109">
        <v>13</v>
      </c>
      <c r="B17" s="113" t="s">
        <v>303</v>
      </c>
      <c r="C17" s="111">
        <v>811</v>
      </c>
      <c r="D17" s="126">
        <v>49862</v>
      </c>
      <c r="E17" s="133">
        <f t="shared" si="0"/>
        <v>1.626489109943444E-2</v>
      </c>
      <c r="G17" s="109">
        <v>53</v>
      </c>
      <c r="H17" s="113" t="s">
        <v>340</v>
      </c>
      <c r="I17" s="111">
        <v>53</v>
      </c>
      <c r="J17" s="126">
        <v>11004</v>
      </c>
      <c r="K17" s="133">
        <f t="shared" si="1"/>
        <v>4.8164303889494733E-3</v>
      </c>
    </row>
    <row r="18" spans="1:11" ht="18.75" customHeight="1">
      <c r="A18" s="109">
        <v>14</v>
      </c>
      <c r="B18" s="110" t="s">
        <v>304</v>
      </c>
      <c r="C18" s="111">
        <v>779</v>
      </c>
      <c r="D18" s="126">
        <v>60772</v>
      </c>
      <c r="E18" s="133">
        <f t="shared" si="0"/>
        <v>1.2818403212005528E-2</v>
      </c>
      <c r="G18" s="109">
        <v>54</v>
      </c>
      <c r="H18" s="110" t="s">
        <v>341</v>
      </c>
      <c r="I18" s="111">
        <v>52</v>
      </c>
      <c r="J18" s="126">
        <v>6122</v>
      </c>
      <c r="K18" s="133">
        <f t="shared" si="1"/>
        <v>8.4939562234563875E-3</v>
      </c>
    </row>
    <row r="19" spans="1:11" ht="18.75" customHeight="1">
      <c r="A19" s="109">
        <v>15</v>
      </c>
      <c r="B19" s="113" t="s">
        <v>305</v>
      </c>
      <c r="C19" s="111">
        <v>758</v>
      </c>
      <c r="D19" s="126">
        <v>42464</v>
      </c>
      <c r="E19" s="133">
        <f t="shared" si="0"/>
        <v>1.7850414468726452E-2</v>
      </c>
      <c r="G19" s="109">
        <v>55</v>
      </c>
      <c r="H19" s="113" t="s">
        <v>342</v>
      </c>
      <c r="I19" s="111">
        <v>50</v>
      </c>
      <c r="J19" s="126">
        <v>6391</v>
      </c>
      <c r="K19" s="133">
        <f t="shared" si="1"/>
        <v>7.8235017994054135E-3</v>
      </c>
    </row>
    <row r="20" spans="1:11" ht="18.75" customHeight="1">
      <c r="A20" s="109">
        <v>16</v>
      </c>
      <c r="B20" s="110" t="s">
        <v>306</v>
      </c>
      <c r="C20" s="111">
        <v>712</v>
      </c>
      <c r="D20" s="126">
        <v>44683</v>
      </c>
      <c r="E20" s="133">
        <f t="shared" si="0"/>
        <v>1.5934471723026655E-2</v>
      </c>
      <c r="G20" s="109">
        <v>56</v>
      </c>
      <c r="H20" s="110" t="s">
        <v>343</v>
      </c>
      <c r="I20" s="111">
        <v>48</v>
      </c>
      <c r="J20" s="126">
        <v>4651</v>
      </c>
      <c r="K20" s="133">
        <f t="shared" si="1"/>
        <v>1.0320361212642442E-2</v>
      </c>
    </row>
    <row r="21" spans="1:11" ht="18.75" customHeight="1">
      <c r="A21" s="109">
        <v>17</v>
      </c>
      <c r="B21" s="110" t="s">
        <v>307</v>
      </c>
      <c r="C21" s="111">
        <v>633</v>
      </c>
      <c r="D21" s="126">
        <v>32834</v>
      </c>
      <c r="E21" s="133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3">
        <f t="shared" si="1"/>
        <v>9.4848027592153474E-3</v>
      </c>
    </row>
    <row r="22" spans="1:11" ht="18.75" customHeight="1">
      <c r="A22" s="109">
        <v>18</v>
      </c>
      <c r="B22" s="110" t="s">
        <v>308</v>
      </c>
      <c r="C22" s="111">
        <v>617</v>
      </c>
      <c r="D22" s="126">
        <v>50849</v>
      </c>
      <c r="E22" s="133">
        <f t="shared" si="0"/>
        <v>1.2133965269720152E-2</v>
      </c>
      <c r="G22" s="109">
        <v>58</v>
      </c>
      <c r="H22" s="113" t="s">
        <v>344</v>
      </c>
      <c r="I22" s="111">
        <v>39</v>
      </c>
      <c r="J22" s="126">
        <v>3776</v>
      </c>
      <c r="K22" s="133">
        <f t="shared" si="1"/>
        <v>1.0328389830508475E-2</v>
      </c>
    </row>
    <row r="23" spans="1:11" ht="18.75" customHeight="1">
      <c r="A23" s="109">
        <v>19</v>
      </c>
      <c r="B23" s="113" t="s">
        <v>309</v>
      </c>
      <c r="C23" s="111">
        <v>569</v>
      </c>
      <c r="D23" s="126">
        <v>20389</v>
      </c>
      <c r="E23" s="133">
        <f t="shared" si="0"/>
        <v>2.790720486536858E-2</v>
      </c>
      <c r="G23" s="109">
        <v>59</v>
      </c>
      <c r="H23" s="110" t="s">
        <v>345</v>
      </c>
      <c r="I23" s="111">
        <v>35</v>
      </c>
      <c r="J23" s="126">
        <v>4576</v>
      </c>
      <c r="K23" s="133">
        <f t="shared" si="1"/>
        <v>7.6486013986013989E-3</v>
      </c>
    </row>
    <row r="24" spans="1:11" ht="18.75" customHeight="1">
      <c r="A24" s="109">
        <v>20</v>
      </c>
      <c r="B24" s="113" t="s">
        <v>310</v>
      </c>
      <c r="C24" s="111">
        <v>515</v>
      </c>
      <c r="D24" s="126">
        <v>27668</v>
      </c>
      <c r="E24" s="133">
        <f t="shared" si="0"/>
        <v>1.8613560792250974E-2</v>
      </c>
      <c r="G24" s="109">
        <v>60</v>
      </c>
      <c r="H24" s="110" t="s">
        <v>346</v>
      </c>
      <c r="I24" s="111">
        <v>30</v>
      </c>
      <c r="J24" s="126">
        <v>4766</v>
      </c>
      <c r="K24" s="133">
        <f t="shared" si="1"/>
        <v>6.29458665547629E-3</v>
      </c>
    </row>
    <row r="25" spans="1:11" ht="18.75" customHeight="1">
      <c r="A25" s="109">
        <v>21</v>
      </c>
      <c r="B25" s="110" t="s">
        <v>311</v>
      </c>
      <c r="C25" s="111">
        <v>474</v>
      </c>
      <c r="D25" s="126">
        <v>30259</v>
      </c>
      <c r="E25" s="133">
        <f t="shared" si="0"/>
        <v>1.5664760897584191E-2</v>
      </c>
      <c r="G25" s="109">
        <v>61</v>
      </c>
      <c r="H25" s="113" t="s">
        <v>347</v>
      </c>
      <c r="I25" s="111">
        <v>28</v>
      </c>
      <c r="J25" s="126">
        <v>4398</v>
      </c>
      <c r="K25" s="133">
        <f t="shared" si="1"/>
        <v>6.3665302410186447E-3</v>
      </c>
    </row>
    <row r="26" spans="1:11" ht="18.75" customHeight="1">
      <c r="A26" s="109">
        <v>22</v>
      </c>
      <c r="B26" s="113" t="s">
        <v>312</v>
      </c>
      <c r="C26" s="111">
        <v>467</v>
      </c>
      <c r="D26" s="126">
        <v>15074</v>
      </c>
      <c r="E26" s="133">
        <f t="shared" si="0"/>
        <v>3.0980496218654636E-2</v>
      </c>
      <c r="G26" s="109">
        <v>61</v>
      </c>
      <c r="H26" s="110" t="s">
        <v>348</v>
      </c>
      <c r="I26" s="111">
        <v>28</v>
      </c>
      <c r="J26" s="126">
        <v>4586</v>
      </c>
      <c r="K26" s="133">
        <f t="shared" si="1"/>
        <v>6.1055385957261227E-3</v>
      </c>
    </row>
    <row r="27" spans="1:11" ht="18.75" customHeight="1">
      <c r="A27" s="109">
        <v>23</v>
      </c>
      <c r="B27" s="110" t="s">
        <v>313</v>
      </c>
      <c r="C27" s="111">
        <v>402</v>
      </c>
      <c r="D27" s="126">
        <v>19703</v>
      </c>
      <c r="E27" s="133">
        <f t="shared" si="0"/>
        <v>2.0402984317109071E-2</v>
      </c>
      <c r="G27" s="109">
        <v>63</v>
      </c>
      <c r="H27" s="113" t="s">
        <v>349</v>
      </c>
      <c r="I27" s="111">
        <v>25</v>
      </c>
      <c r="J27" s="126">
        <v>1637</v>
      </c>
      <c r="K27" s="133">
        <f t="shared" si="1"/>
        <v>1.5271838729383017E-2</v>
      </c>
    </row>
    <row r="28" spans="1:11" ht="18.75" customHeight="1">
      <c r="A28" s="109">
        <v>24</v>
      </c>
      <c r="B28" s="113" t="s">
        <v>314</v>
      </c>
      <c r="C28" s="111">
        <v>357</v>
      </c>
      <c r="D28" s="126">
        <v>15568</v>
      </c>
      <c r="E28" s="133">
        <f t="shared" si="0"/>
        <v>2.2931654676258992E-2</v>
      </c>
      <c r="G28" s="109">
        <v>64</v>
      </c>
      <c r="H28" s="113" t="s">
        <v>350</v>
      </c>
      <c r="I28" s="111">
        <v>23</v>
      </c>
      <c r="J28" s="126">
        <v>2913</v>
      </c>
      <c r="K28" s="133">
        <f t="shared" si="1"/>
        <v>7.8956402334363195E-3</v>
      </c>
    </row>
    <row r="29" spans="1:11" ht="18.75" customHeight="1">
      <c r="A29" s="109">
        <v>25</v>
      </c>
      <c r="B29" s="110" t="s">
        <v>315</v>
      </c>
      <c r="C29" s="111">
        <v>317</v>
      </c>
      <c r="D29" s="126">
        <v>15496</v>
      </c>
      <c r="E29" s="133">
        <f t="shared" si="0"/>
        <v>2.0456892101187403E-2</v>
      </c>
      <c r="G29" s="109">
        <v>65</v>
      </c>
      <c r="H29" s="113" t="s">
        <v>351</v>
      </c>
      <c r="I29" s="111">
        <v>22</v>
      </c>
      <c r="J29" s="126">
        <v>4411</v>
      </c>
      <c r="K29" s="133">
        <f t="shared" si="1"/>
        <v>4.9875311720698253E-3</v>
      </c>
    </row>
    <row r="30" spans="1:11" ht="18.75" customHeight="1">
      <c r="A30" s="109">
        <v>26</v>
      </c>
      <c r="B30" s="110" t="s">
        <v>316</v>
      </c>
      <c r="C30" s="111">
        <v>287</v>
      </c>
      <c r="D30" s="126">
        <v>9097</v>
      </c>
      <c r="E30" s="133">
        <f t="shared" si="0"/>
        <v>3.1548862262284268E-2</v>
      </c>
      <c r="G30" s="109">
        <v>66</v>
      </c>
      <c r="H30" s="113" t="s">
        <v>352</v>
      </c>
      <c r="I30" s="111">
        <v>16</v>
      </c>
      <c r="J30" s="126">
        <v>1277</v>
      </c>
      <c r="K30" s="133">
        <f t="shared" si="1"/>
        <v>1.2529365700861394E-2</v>
      </c>
    </row>
    <row r="31" spans="1:11" ht="18.75" customHeight="1">
      <c r="A31" s="109">
        <v>27</v>
      </c>
      <c r="B31" s="115" t="s">
        <v>317</v>
      </c>
      <c r="C31" s="111">
        <v>260</v>
      </c>
      <c r="D31" s="126">
        <v>20228</v>
      </c>
      <c r="E31" s="133">
        <f t="shared" si="0"/>
        <v>1.2853470437017995E-2</v>
      </c>
      <c r="G31" s="109">
        <v>67</v>
      </c>
      <c r="H31" s="113" t="s">
        <v>353</v>
      </c>
      <c r="I31" s="111">
        <v>15</v>
      </c>
      <c r="J31" s="126">
        <v>1290</v>
      </c>
      <c r="K31" s="133">
        <f t="shared" si="1"/>
        <v>1.1627906976744186E-2</v>
      </c>
    </row>
    <row r="32" spans="1:11" ht="18.75" customHeight="1">
      <c r="A32" s="109">
        <v>28</v>
      </c>
      <c r="B32" s="113" t="s">
        <v>318</v>
      </c>
      <c r="C32" s="111">
        <v>254</v>
      </c>
      <c r="D32" s="126">
        <v>9489</v>
      </c>
      <c r="E32" s="133">
        <f t="shared" si="0"/>
        <v>2.6767836442196227E-2</v>
      </c>
      <c r="G32" s="109">
        <v>68</v>
      </c>
      <c r="H32" s="110" t="s">
        <v>354</v>
      </c>
      <c r="I32" s="111">
        <v>14</v>
      </c>
      <c r="J32" s="126">
        <v>1010</v>
      </c>
      <c r="K32" s="133">
        <f t="shared" si="1"/>
        <v>1.3861386138613862E-2</v>
      </c>
    </row>
    <row r="33" spans="1:11" ht="18.75" customHeight="1">
      <c r="A33" s="109">
        <v>29</v>
      </c>
      <c r="B33" s="110" t="s">
        <v>319</v>
      </c>
      <c r="C33" s="111">
        <v>234</v>
      </c>
      <c r="D33" s="126">
        <v>12511</v>
      </c>
      <c r="E33" s="133">
        <f t="shared" si="0"/>
        <v>1.8703540884022062E-2</v>
      </c>
      <c r="G33" s="109">
        <v>68</v>
      </c>
      <c r="H33" s="113" t="s">
        <v>355</v>
      </c>
      <c r="I33" s="111">
        <v>14</v>
      </c>
      <c r="J33" s="126">
        <v>761</v>
      </c>
      <c r="K33" s="133">
        <f t="shared" si="1"/>
        <v>1.8396846254927726E-2</v>
      </c>
    </row>
    <row r="34" spans="1:11" ht="18.75" customHeight="1">
      <c r="A34" s="109">
        <v>30</v>
      </c>
      <c r="B34" s="110" t="s">
        <v>320</v>
      </c>
      <c r="C34" s="111">
        <v>227</v>
      </c>
      <c r="D34" s="126">
        <v>21112</v>
      </c>
      <c r="E34" s="133">
        <f t="shared" si="0"/>
        <v>1.0752178855627131E-2</v>
      </c>
      <c r="G34" s="109">
        <v>68</v>
      </c>
      <c r="H34" s="110" t="s">
        <v>356</v>
      </c>
      <c r="I34" s="111">
        <v>14</v>
      </c>
      <c r="J34" s="126">
        <v>2753</v>
      </c>
      <c r="K34" s="133">
        <f t="shared" si="1"/>
        <v>5.0853614239011989E-3</v>
      </c>
    </row>
    <row r="35" spans="1:11" ht="18.75" customHeight="1">
      <c r="A35" s="109">
        <v>31</v>
      </c>
      <c r="B35" s="113" t="s">
        <v>321</v>
      </c>
      <c r="C35" s="111">
        <v>217</v>
      </c>
      <c r="D35" s="126">
        <v>14589</v>
      </c>
      <c r="E35" s="133">
        <f t="shared" si="0"/>
        <v>1.487422030296799E-2</v>
      </c>
      <c r="G35" s="109">
        <v>71</v>
      </c>
      <c r="H35" s="110" t="s">
        <v>357</v>
      </c>
      <c r="I35" s="111">
        <v>13</v>
      </c>
      <c r="J35" s="126">
        <v>2607</v>
      </c>
      <c r="K35" s="133">
        <f t="shared" si="1"/>
        <v>4.9865746068277718E-3</v>
      </c>
    </row>
    <row r="36" spans="1:11" ht="18.75" customHeight="1">
      <c r="A36" s="109">
        <v>32</v>
      </c>
      <c r="B36" s="113" t="s">
        <v>322</v>
      </c>
      <c r="C36" s="111">
        <v>205</v>
      </c>
      <c r="D36" s="126">
        <v>3730</v>
      </c>
      <c r="E36" s="133">
        <f t="shared" si="0"/>
        <v>5.4959785522788206E-2</v>
      </c>
      <c r="G36" s="109">
        <v>71</v>
      </c>
      <c r="H36" s="113" t="s">
        <v>358</v>
      </c>
      <c r="I36" s="111">
        <v>13</v>
      </c>
      <c r="J36" s="126">
        <v>1854</v>
      </c>
      <c r="K36" s="133">
        <f t="shared" si="1"/>
        <v>7.0118662351672063E-3</v>
      </c>
    </row>
    <row r="37" spans="1:11" ht="18.75" customHeight="1">
      <c r="A37" s="109">
        <v>33</v>
      </c>
      <c r="B37" s="113" t="s">
        <v>323</v>
      </c>
      <c r="C37" s="111">
        <v>172</v>
      </c>
      <c r="D37" s="126">
        <v>3125</v>
      </c>
      <c r="E37" s="133">
        <f t="shared" si="0"/>
        <v>5.5039999999999999E-2</v>
      </c>
      <c r="G37" s="109">
        <v>73</v>
      </c>
      <c r="H37" s="110" t="s">
        <v>359</v>
      </c>
      <c r="I37" s="111">
        <v>11</v>
      </c>
      <c r="J37" s="126">
        <v>912</v>
      </c>
      <c r="K37" s="133">
        <f t="shared" si="1"/>
        <v>1.2061403508771929E-2</v>
      </c>
    </row>
    <row r="38" spans="1:11" ht="18.75" customHeight="1">
      <c r="A38" s="109">
        <v>34</v>
      </c>
      <c r="B38" s="110" t="s">
        <v>324</v>
      </c>
      <c r="C38" s="111">
        <v>161</v>
      </c>
      <c r="D38" s="126">
        <v>8771</v>
      </c>
      <c r="E38" s="133">
        <f t="shared" si="0"/>
        <v>1.8355945730247406E-2</v>
      </c>
      <c r="G38" s="109">
        <v>73</v>
      </c>
      <c r="H38" s="113" t="s">
        <v>360</v>
      </c>
      <c r="I38" s="111">
        <v>11</v>
      </c>
      <c r="J38" s="126">
        <v>1754</v>
      </c>
      <c r="K38" s="133">
        <f t="shared" si="1"/>
        <v>6.2713797035347778E-3</v>
      </c>
    </row>
    <row r="39" spans="1:11" ht="18.75" customHeight="1">
      <c r="A39" s="109">
        <v>35</v>
      </c>
      <c r="B39" s="110" t="s">
        <v>260</v>
      </c>
      <c r="C39" s="111">
        <v>146</v>
      </c>
      <c r="D39" s="126">
        <v>6442</v>
      </c>
      <c r="E39" s="133">
        <f t="shared" si="0"/>
        <v>2.2663769015833592E-2</v>
      </c>
      <c r="G39" s="109">
        <v>75</v>
      </c>
      <c r="H39" s="110" t="s">
        <v>361</v>
      </c>
      <c r="I39" s="111">
        <v>9</v>
      </c>
      <c r="J39" s="126">
        <v>1008</v>
      </c>
      <c r="K39" s="133">
        <f t="shared" si="1"/>
        <v>8.9285714285714281E-3</v>
      </c>
    </row>
    <row r="40" spans="1:11" ht="18.75" customHeight="1">
      <c r="A40" s="109">
        <v>36</v>
      </c>
      <c r="B40" s="110" t="s">
        <v>325</v>
      </c>
      <c r="C40" s="111">
        <v>138</v>
      </c>
      <c r="D40" s="126">
        <v>2981</v>
      </c>
      <c r="E40" s="133">
        <f t="shared" si="0"/>
        <v>4.6293190204629318E-2</v>
      </c>
      <c r="G40" s="109">
        <v>76</v>
      </c>
      <c r="H40" s="110" t="s">
        <v>362</v>
      </c>
      <c r="I40" s="111">
        <v>4</v>
      </c>
      <c r="J40" s="126">
        <v>552</v>
      </c>
      <c r="K40" s="133">
        <f t="shared" si="1"/>
        <v>7.246376811594203E-3</v>
      </c>
    </row>
    <row r="41" spans="1:11" ht="18.75" customHeight="1">
      <c r="A41" s="109">
        <v>37</v>
      </c>
      <c r="B41" s="110" t="s">
        <v>326</v>
      </c>
      <c r="C41" s="111">
        <v>137</v>
      </c>
      <c r="D41" s="126">
        <v>11169</v>
      </c>
      <c r="E41" s="133">
        <f t="shared" si="0"/>
        <v>1.2266093652072702E-2</v>
      </c>
      <c r="G41" s="116">
        <v>77</v>
      </c>
      <c r="H41" s="117" t="s">
        <v>262</v>
      </c>
      <c r="I41" s="118">
        <v>2</v>
      </c>
      <c r="J41" s="127">
        <v>414</v>
      </c>
      <c r="K41" s="132">
        <f t="shared" si="1"/>
        <v>4.830917874396135E-3</v>
      </c>
    </row>
    <row r="42" spans="1:11" ht="18.75" customHeight="1">
      <c r="A42" s="109">
        <v>38</v>
      </c>
      <c r="B42" s="110" t="s">
        <v>261</v>
      </c>
      <c r="C42" s="111">
        <v>135</v>
      </c>
      <c r="D42" s="126">
        <v>13148</v>
      </c>
      <c r="E42" s="133">
        <f t="shared" si="0"/>
        <v>1.0267721326437482E-2</v>
      </c>
      <c r="G42" s="274" t="s">
        <v>51</v>
      </c>
      <c r="H42" s="274"/>
      <c r="I42" s="129">
        <f>SUM(C5:C44)+SUM(I5:I41)</f>
        <v>35493</v>
      </c>
      <c r="J42" s="130">
        <v>2100926</v>
      </c>
      <c r="K42" s="134">
        <f t="shared" si="1"/>
        <v>1.6893979131106952E-2</v>
      </c>
    </row>
    <row r="43" spans="1:11" ht="18.75" customHeight="1">
      <c r="A43" s="109">
        <v>39</v>
      </c>
      <c r="B43" s="110" t="s">
        <v>327</v>
      </c>
      <c r="C43" s="111">
        <v>130</v>
      </c>
      <c r="D43" s="126">
        <v>3950</v>
      </c>
      <c r="E43" s="133">
        <f t="shared" si="0"/>
        <v>3.2911392405063293E-2</v>
      </c>
      <c r="G43" s="177"/>
      <c r="H43" s="178"/>
      <c r="I43" s="179"/>
      <c r="J43" s="180"/>
      <c r="K43" s="181"/>
    </row>
    <row r="44" spans="1:11" ht="18.75" customHeight="1">
      <c r="A44" s="116">
        <v>40</v>
      </c>
      <c r="B44" s="117" t="s">
        <v>328</v>
      </c>
      <c r="C44" s="118">
        <v>127</v>
      </c>
      <c r="D44" s="187">
        <v>7312</v>
      </c>
      <c r="E44" s="132">
        <f t="shared" si="0"/>
        <v>1.7368708971553612E-2</v>
      </c>
      <c r="G44" s="182"/>
      <c r="H44" s="183"/>
      <c r="I44" s="184"/>
      <c r="J44" s="185"/>
      <c r="K44" s="186"/>
    </row>
    <row r="45" spans="1:11" ht="18.75" customHeight="1">
      <c r="B45" s="128"/>
      <c r="C45" s="128"/>
      <c r="D45" s="208"/>
      <c r="E45" s="120"/>
      <c r="H45" s="128"/>
      <c r="I45" s="208"/>
      <c r="J45" s="208"/>
      <c r="K45" s="120"/>
    </row>
    <row r="46" spans="1:11" ht="16.5" customHeight="1">
      <c r="A46" s="119" t="s">
        <v>378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75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76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77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78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78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78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78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2" t="s">
        <v>35</v>
      </c>
      <c r="K4" s="193" t="s">
        <v>246</v>
      </c>
      <c r="L4" s="84"/>
      <c r="M4" s="85"/>
      <c r="N4" s="85"/>
      <c r="O4" s="85"/>
      <c r="P4" s="85"/>
      <c r="Q4" s="83"/>
    </row>
    <row r="5" spans="1:17" s="82" customFormat="1" ht="24.75" customHeight="1">
      <c r="B5" s="189"/>
      <c r="J5" s="15"/>
      <c r="K5" s="86"/>
      <c r="L5" s="74"/>
      <c r="M5" s="194"/>
      <c r="N5" s="194"/>
      <c r="O5" s="194"/>
      <c r="P5" s="194" t="s">
        <v>0</v>
      </c>
    </row>
    <row r="6" spans="1:17" s="89" customFormat="1" ht="30" customHeight="1">
      <c r="A6" s="87" t="s">
        <v>1</v>
      </c>
      <c r="B6" s="87" t="s">
        <v>251</v>
      </c>
      <c r="C6" s="87" t="s">
        <v>252</v>
      </c>
      <c r="D6" s="87" t="s">
        <v>253</v>
      </c>
      <c r="E6" s="87" t="s">
        <v>254</v>
      </c>
      <c r="F6" s="87" t="s">
        <v>227</v>
      </c>
      <c r="G6" s="87" t="s">
        <v>228</v>
      </c>
      <c r="H6" s="87" t="s">
        <v>229</v>
      </c>
      <c r="I6" s="87" t="s">
        <v>230</v>
      </c>
      <c r="J6" s="87" t="s">
        <v>255</v>
      </c>
      <c r="K6" s="87" t="s">
        <v>256</v>
      </c>
      <c r="L6" s="87" t="s">
        <v>233</v>
      </c>
      <c r="M6" s="87" t="s">
        <v>234</v>
      </c>
      <c r="N6" s="87" t="s">
        <v>259</v>
      </c>
      <c r="O6" s="87" t="s">
        <v>268</v>
      </c>
      <c r="P6" s="87" t="s">
        <v>370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1" t="s">
        <v>257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1" t="s">
        <v>249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1" t="s">
        <v>250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1" t="s">
        <v>248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0" t="s">
        <v>247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244</v>
      </c>
    </row>
    <row r="27" spans="1:16" s="83" customFormat="1" ht="13.5" customHeight="1">
      <c r="A27" s="100" t="s">
        <v>245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主要在留資格の上位５ヶ国籍・地域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在留資格別推移!Print_Area</vt:lpstr>
      <vt:lpstr>主要在留資格の上位５ヶ国籍・地域!Print_Area</vt:lpstr>
      <vt:lpstr>【議会】市町村別!Print_Titles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2021-03-19T00:57:05Z</cp:lastPrinted>
  <dcterms:created xsi:type="dcterms:W3CDTF">2016-02-17T07:32:40Z</dcterms:created>
  <dcterms:modified xsi:type="dcterms:W3CDTF">2022-07-05T02:48:36Z</dcterms:modified>
</cp:coreProperties>
</file>