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国際課\04 多文化共生係\0C0支援事業\270.015 外国人登録・在留資格\外国人住民数調査\R1調査\05_12月結果【取扱注意】\統計ステーションながの　公表データ\"/>
    </mc:Choice>
  </mc:AlternateContent>
  <xr:revisionPtr revIDLastSave="0" documentId="13_ncr:1_{FA833116-9524-405A-90A2-32A56C706F99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県内の外国人住民数（国籍・地域別）" sheetId="21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_FilterDatabase" localSheetId="0" hidden="1">'県内の外国人住民数（国籍・地域別）'!$B$5:$H$136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0">'県内の外国人住民数（国籍・地域別）'!$B$1:$F$145</definedName>
    <definedName name="_xlnm.Print_Area" localSheetId="5">在留資格別推移!$A$1:$P$28</definedName>
    <definedName name="_xlnm.Print_Titles" localSheetId="3">【議会】市町村別!$4:$4</definedName>
    <definedName name="_xlnm.Print_Titles" localSheetId="0">'県内の外国人住民数（国籍・地域別）'!$5:$5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0" i="21" l="1"/>
  <c r="F132" i="21" l="1"/>
  <c r="F131" i="21"/>
  <c r="F120" i="21"/>
  <c r="F110" i="21"/>
  <c r="F122" i="21"/>
  <c r="F121" i="21"/>
  <c r="F119" i="21"/>
  <c r="F117" i="21"/>
  <c r="F114" i="21"/>
  <c r="F108" i="21"/>
  <c r="F111" i="21"/>
  <c r="F107" i="21"/>
  <c r="F105" i="21"/>
  <c r="F104" i="21"/>
  <c r="F103" i="21"/>
  <c r="F94" i="21"/>
  <c r="F85" i="21"/>
  <c r="F82" i="21"/>
  <c r="F74" i="21"/>
  <c r="F73" i="21"/>
  <c r="F129" i="21"/>
  <c r="F126" i="21" l="1"/>
  <c r="F118" i="21"/>
  <c r="F101" i="21"/>
  <c r="F93" i="21"/>
  <c r="F87" i="21"/>
  <c r="F77" i="21"/>
  <c r="F69" i="21"/>
  <c r="F62" i="21"/>
  <c r="F54" i="21"/>
  <c r="F46" i="21"/>
  <c r="F38" i="21"/>
  <c r="F30" i="21"/>
  <c r="F22" i="21"/>
  <c r="F14" i="21"/>
  <c r="F12" i="21"/>
  <c r="F11" i="21"/>
  <c r="F9" i="21"/>
  <c r="F6" i="21"/>
  <c r="F7" i="21"/>
  <c r="F8" i="21"/>
  <c r="F10" i="21"/>
  <c r="F13" i="21"/>
  <c r="F15" i="21"/>
  <c r="F16" i="21"/>
  <c r="F17" i="21"/>
  <c r="F18" i="21"/>
  <c r="F19" i="21"/>
  <c r="F20" i="21"/>
  <c r="F21" i="21"/>
  <c r="F23" i="21"/>
  <c r="F24" i="21"/>
  <c r="F25" i="21"/>
  <c r="F26" i="21"/>
  <c r="F27" i="21"/>
  <c r="F28" i="21"/>
  <c r="F29" i="21"/>
  <c r="F31" i="21"/>
  <c r="F32" i="21"/>
  <c r="F33" i="21"/>
  <c r="F34" i="21"/>
  <c r="F35" i="21"/>
  <c r="F36" i="21"/>
  <c r="F37" i="21"/>
  <c r="F39" i="21"/>
  <c r="F40" i="21"/>
  <c r="F41" i="21"/>
  <c r="F42" i="21"/>
  <c r="F43" i="21"/>
  <c r="F44" i="21"/>
  <c r="F45" i="21"/>
  <c r="F47" i="21"/>
  <c r="F48" i="21"/>
  <c r="F49" i="21"/>
  <c r="F50" i="21"/>
  <c r="F51" i="21"/>
  <c r="F52" i="21"/>
  <c r="F53" i="21"/>
  <c r="F55" i="21"/>
  <c r="F56" i="21"/>
  <c r="F57" i="21"/>
  <c r="F58" i="21"/>
  <c r="F59" i="21"/>
  <c r="F60" i="21"/>
  <c r="F61" i="21"/>
  <c r="F63" i="21"/>
  <c r="F64" i="21"/>
  <c r="F65" i="21"/>
  <c r="F66" i="21"/>
  <c r="F67" i="21"/>
  <c r="F68" i="21"/>
  <c r="F70" i="21"/>
  <c r="F71" i="21"/>
  <c r="F72" i="21"/>
  <c r="F75" i="21"/>
  <c r="F76" i="21"/>
  <c r="F78" i="21"/>
  <c r="F79" i="21"/>
  <c r="F80" i="21"/>
  <c r="F81" i="21"/>
  <c r="F83" i="21"/>
  <c r="F84" i="21"/>
  <c r="F86" i="21"/>
  <c r="F88" i="21"/>
  <c r="F89" i="21"/>
  <c r="F90" i="21"/>
  <c r="F91" i="21"/>
  <c r="F92" i="21"/>
  <c r="F95" i="21"/>
  <c r="F96" i="21"/>
  <c r="F97" i="21"/>
  <c r="F98" i="21"/>
  <c r="F99" i="21"/>
  <c r="F100" i="21"/>
  <c r="F102" i="21"/>
  <c r="F106" i="21"/>
  <c r="F109" i="21"/>
  <c r="F112" i="21"/>
  <c r="F113" i="21"/>
  <c r="F115" i="21"/>
  <c r="F116" i="21"/>
  <c r="F123" i="21"/>
  <c r="F124" i="21"/>
  <c r="F125" i="21"/>
  <c r="F127" i="21"/>
  <c r="F128" i="21"/>
  <c r="E137" i="21" l="1"/>
  <c r="D137" i="21"/>
  <c r="D139" i="21" s="1"/>
  <c r="F136" i="21"/>
  <c r="F135" i="21"/>
  <c r="F134" i="21"/>
  <c r="F133" i="21"/>
  <c r="F137" i="21" l="1"/>
  <c r="V16" i="3" l="1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<sst xmlns="http://schemas.openxmlformats.org/spreadsheetml/2006/main" count="1378" uniqueCount="432">
  <si>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</si>
  <si>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</si>
  <si>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</si>
  <si>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</si>
  <si>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</si>
  <si>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</si>
  <si>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</si>
  <si>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</si>
  <si>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</si>
  <si>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</si>
  <si>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</si>
  <si>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</si>
  <si>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</si>
  <si>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</si>
  <si>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</si>
  <si>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</si>
  <si>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</si>
  <si>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</si>
  <si>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</si>
  <si>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</si>
  <si>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</si>
  <si>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</si>
  <si>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</si>
  <si>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</si>
  <si>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</si>
  <si>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</si>
  <si>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</si>
  <si>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</si>
  <si>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</si>
  <si>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</si>
  <si>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</si>
  <si>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</si>
  <si>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</si>
  <si>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</si>
  <si>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</si>
  <si>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</si>
  <si>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</si>
  <si>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</si>
  <si>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</si>
  <si>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</si>
  <si>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</si>
  <si>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</si>
  <si>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</si>
  <si>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</si>
  <si>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</si>
  <si>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</si>
  <si>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</si>
  <si>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</si>
  <si>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</si>
  <si>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</si>
  <si>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</si>
  <si>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</si>
  <si>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</si>
  <si>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</si>
  <si>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</si>
  <si>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</si>
  <si>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</si>
  <si>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</si>
  <si>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</si>
  <si>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</si>
  <si>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</si>
  <si>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</si>
  <si>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</si>
  <si>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</si>
  <si>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</si>
  <si>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</si>
  <si>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</si>
  <si>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</si>
  <si>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</si>
  <si>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</si>
  <si>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</si>
  <si>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</si>
  <si>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</si>
  <si>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</si>
  <si>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</si>
  <si>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</si>
  <si>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</si>
  <si>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</si>
  <si>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</si>
  <si>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</si>
  <si>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</si>
  <si>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</si>
  <si>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</si>
  <si>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</si>
  <si>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</si>
  <si>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</si>
  <si>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</si>
  <si>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</si>
  <si>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</si>
  <si>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</si>
  <si>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</si>
  <si>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</si>
  <si>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</si>
  <si>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</si>
  <si>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</si>
  <si>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</si>
  <si>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</si>
  <si>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</si>
  <si>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</si>
  <si>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</si>
  <si>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</si>
  <si>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</si>
  <si>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</si>
  <si>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</si>
  <si>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</si>
  <si>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</si>
  <si>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</si>
  <si>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</si>
  <si>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</si>
  <si>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</si>
  <si>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</si>
  <si>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</si>
  <si>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</si>
  <si>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</si>
  <si>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</si>
  <si>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</si>
  <si>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</si>
  <si>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</si>
  <si>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</si>
  <si>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</si>
  <si>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</si>
  <si>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</si>
  <si>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</si>
  <si>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</si>
  <si>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</si>
  <si>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</si>
  <si>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</si>
  <si>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</si>
  <si>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</si>
  <si>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</si>
  <si>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</si>
  <si>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</si>
  <si>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</si>
  <si>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</si>
  <si>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</si>
  <si>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</si>
  <si>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</si>
  <si>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</si>
  <si>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</si>
  <si>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</si>
  <si>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</si>
  <si>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</si>
  <si>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</si>
  <si>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</si>
  <si>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</si>
  <si>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</si>
  <si>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</si>
  <si>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</si>
  <si>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</si>
  <si>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</si>
  <si>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</si>
  <si>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</si>
  <si>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</si>
  <si>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</si>
  <si>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</si>
  <si>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</si>
  <si>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</si>
  <si>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</si>
  <si>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</si>
  <si>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</si>
  <si>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</si>
  <si>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</si>
  <si>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</si>
  <si>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</si>
  <si>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</si>
  <si>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</si>
  <si>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</si>
  <si>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</si>
  <si>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</si>
  <si>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</si>
  <si>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</si>
  <si>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</si>
  <si>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</si>
  <si>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</si>
  <si>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</si>
  <si>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</si>
  <si>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</si>
  <si>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</si>
  <si>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</si>
  <si>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</si>
  <si>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</si>
  <si>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</si>
  <si>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</si>
  <si>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</si>
  <si>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</si>
  <si>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</si>
  <si>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</si>
  <si>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</si>
  <si>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</si>
  <si>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</si>
  <si>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</si>
  <si>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</si>
  <si>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</si>
  <si>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</si>
  <si>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</si>
  <si>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</si>
  <si>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</si>
  <si>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</si>
  <si>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</si>
  <si>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</si>
  <si>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</si>
  <si>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</si>
  <si>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</si>
  <si>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</si>
  <si>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</si>
  <si>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</si>
  <si>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</si>
  <si>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</si>
  <si>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</si>
  <si>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</si>
  <si>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</si>
  <si>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</si>
  <si>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</si>
  <si>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</si>
  <si>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</si>
  <si>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</si>
  <si>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</si>
  <si>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</si>
  <si>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</si>
  <si>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</si>
  <si>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増減
(a)-(b)</t>
    <rPh sb="0" eb="2">
      <t>ゾウゲン</t>
    </rPh>
    <phoneticPr fontId="4"/>
  </si>
  <si>
    <t>No.</t>
    <phoneticPr fontId="4"/>
  </si>
  <si>
    <t>No.</t>
    <phoneticPr fontId="8"/>
  </si>
  <si>
    <t>-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</si>
  <si>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</si>
  <si>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</si>
  <si>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</si>
  <si>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</si>
  <si>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</si>
  <si>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</si>
  <si>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</si>
  <si>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</si>
  <si>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</si>
  <si>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</si>
  <si>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</si>
  <si>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</si>
  <si>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</si>
  <si>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</si>
  <si>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</si>
  <si>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</si>
  <si>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</si>
  <si>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</si>
  <si>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</si>
  <si>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</si>
  <si>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</si>
  <si>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</si>
  <si>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</si>
  <si>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</si>
  <si>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</si>
  <si>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</si>
  <si>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</si>
  <si>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</si>
  <si>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</si>
  <si>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</si>
  <si>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</si>
  <si>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</si>
  <si>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</si>
  <si>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</si>
  <si>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</si>
  <si>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</si>
  <si>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</si>
  <si>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</si>
  <si>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</si>
  <si>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</si>
  <si>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</si>
  <si>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</si>
  <si>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</si>
  <si>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</si>
  <si>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</si>
  <si>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</si>
  <si>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</si>
  <si>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</si>
  <si>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2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</si>
  <si>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</si>
  <si>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</si>
  <si>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</si>
  <si>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</si>
  <si>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</si>
  <si>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</si>
  <si>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2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</si>
  <si>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</si>
  <si>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3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</si>
  <si>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</si>
  <si>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</si>
  <si>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</si>
  <si>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</si>
  <si>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</si>
  <si>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</si>
  <si>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</si>
  <si>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</si>
  <si>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</si>
  <si>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</si>
  <si>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</si>
  <si>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</si>
  <si>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</si>
  <si>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</si>
  <si>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</si>
  <si>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</si>
  <si>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</si>
  <si>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</si>
  <si>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</si>
  <si>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</si>
  <si>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</si>
  <si>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</si>
  <si>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</si>
  <si>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</si>
  <si>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</si>
  <si>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</si>
  <si>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</si>
  <si>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</si>
  <si>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</si>
  <si>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</si>
  <si>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</si>
  <si>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</si>
  <si>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</si>
  <si>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</si>
  <si>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</si>
  <si>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</si>
  <si>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</si>
  <si>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</si>
  <si>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</si>
  <si>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</si>
  <si>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</si>
  <si>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</si>
  <si>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</si>
  <si>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</si>
  <si>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</si>
  <si>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</si>
  <si>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</si>
  <si>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</si>
  <si>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</si>
  <si>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</si>
  <si>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</si>
  <si>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</si>
  <si>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</si>
  <si>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</si>
  <si>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</si>
  <si>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</si>
  <si>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</si>
  <si>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</si>
  <si>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</si>
  <si>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</si>
  <si>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</si>
  <si>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</si>
  <si>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</si>
  <si>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</si>
  <si>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</si>
  <si>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</si>
  <si>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</si>
  <si>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</si>
  <si>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</si>
  <si>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</si>
  <si>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</si>
  <si>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</si>
  <si>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</si>
  <si>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</si>
  <si>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</si>
  <si>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</si>
  <si>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</si>
  <si>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</si>
  <si>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</si>
  <si>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</si>
  <si>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</si>
  <si>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</si>
  <si>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</si>
  <si>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</si>
  <si>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</si>
  <si>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</si>
  <si>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</si>
  <si>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</si>
  <si>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</si>
  <si>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</si>
  <si>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</si>
  <si>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</si>
  <si>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</si>
  <si>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</si>
  <si>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</si>
  <si>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</si>
  <si>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</si>
  <si>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</si>
  <si>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</si>
  <si>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</si>
  <si>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令和元年（2019年）12月末現在　長野県国際課調べ</t>
    <rPh sb="0" eb="1">
      <t>レイ</t>
    </rPh>
    <rPh sb="1" eb="2">
      <t>ワ</t>
    </rPh>
    <rPh sb="2" eb="3">
      <t>ガン</t>
    </rPh>
    <rPh sb="3" eb="4">
      <t>ネン</t>
    </rPh>
    <rPh sb="4" eb="5">
      <t>ヘイネン</t>
    </rPh>
    <rPh sb="9" eb="10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</si>
  <si>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アフガニスタン</t>
    <phoneticPr fontId="8"/>
  </si>
  <si>
    <t>クロアチア</t>
    <phoneticPr fontId="8"/>
  </si>
  <si>
    <t>カザフスタン</t>
    <phoneticPr fontId="8"/>
  </si>
  <si>
    <t>トリニダード・トバゴ</t>
    <phoneticPr fontId="8"/>
  </si>
  <si>
    <t>リビア</t>
    <phoneticPr fontId="8"/>
  </si>
  <si>
    <t>トーゴ</t>
    <phoneticPr fontId="8"/>
  </si>
  <si>
    <t>アルバニア</t>
    <phoneticPr fontId="8"/>
  </si>
  <si>
    <t>アルメニア</t>
    <phoneticPr fontId="8"/>
  </si>
  <si>
    <t>アンゴラ</t>
    <phoneticPr fontId="8"/>
  </si>
  <si>
    <t>エスワティニ</t>
    <phoneticPr fontId="8"/>
  </si>
  <si>
    <t>オマーン</t>
    <phoneticPr fontId="8"/>
  </si>
  <si>
    <t>ブルキナファソ</t>
    <phoneticPr fontId="8"/>
  </si>
  <si>
    <t>ベリーズ</t>
    <phoneticPr fontId="8"/>
  </si>
  <si>
    <t>北マケドニア</t>
    <rPh sb="0" eb="1">
      <t>キタ</t>
    </rPh>
    <phoneticPr fontId="8"/>
  </si>
  <si>
    <t>モルドバ</t>
    <phoneticPr fontId="8"/>
  </si>
  <si>
    <t>R1.12.31現在
外国人住民数(a)</t>
    <rPh sb="8" eb="10">
      <t>ゲンザイ</t>
    </rPh>
    <rPh sb="11" eb="13">
      <t>ガイコク</t>
    </rPh>
    <rPh sb="13" eb="14">
      <t>ジン</t>
    </rPh>
    <rPh sb="14" eb="16">
      <t>ジュウミン</t>
    </rPh>
    <rPh sb="16" eb="17">
      <t>スウ</t>
    </rPh>
    <phoneticPr fontId="8"/>
  </si>
  <si>
    <t>パレスチナ</t>
    <phoneticPr fontId="8"/>
  </si>
  <si>
    <t>南スーダン共和国</t>
    <rPh sb="0" eb="1">
      <t>ミナミ</t>
    </rPh>
    <rPh sb="5" eb="7">
      <t>キョウワ</t>
    </rPh>
    <rPh sb="7" eb="8">
      <t>コク</t>
    </rPh>
    <phoneticPr fontId="8"/>
  </si>
  <si>
    <t>マーシャル</t>
    <phoneticPr fontId="8"/>
  </si>
  <si>
    <t>※外国人住民数(a)が多い国籍・地域順に表示（同数の場合は五十音順）　</t>
    <rPh sb="1" eb="3">
      <t>ガイコク</t>
    </rPh>
    <rPh sb="3" eb="4">
      <t>ジン</t>
    </rPh>
    <rPh sb="4" eb="6">
      <t>ジュウミン</t>
    </rPh>
    <rPh sb="6" eb="7">
      <t>スウ</t>
    </rPh>
    <rPh sb="13" eb="15">
      <t>コクセキ</t>
    </rPh>
    <rPh sb="16" eb="18">
      <t>チイキ</t>
    </rPh>
    <rPh sb="18" eb="19">
      <t>ジュン</t>
    </rPh>
    <rPh sb="23" eb="25">
      <t>ドウスウ</t>
    </rPh>
    <rPh sb="26" eb="28">
      <t>バアイ</t>
    </rPh>
    <rPh sb="29" eb="32">
      <t>ゴジュウオン</t>
    </rPh>
    <rPh sb="32" eb="33">
      <t>ジュン</t>
    </rPh>
    <phoneticPr fontId="8"/>
  </si>
  <si>
    <t>H30.12.31現在
外国人住民数(b)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</si>
  <si>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ラトビア</t>
    <phoneticPr fontId="8"/>
  </si>
  <si>
    <t>モーリシャス</t>
    <phoneticPr fontId="8"/>
  </si>
  <si>
    <t>ザンビア</t>
    <phoneticPr fontId="8"/>
  </si>
  <si>
    <t>マラウイ</t>
    <phoneticPr fontId="8"/>
  </si>
  <si>
    <t>レバノン</t>
    <phoneticPr fontId="8"/>
  </si>
  <si>
    <t>ベラルーシ</t>
    <phoneticPr fontId="8"/>
  </si>
  <si>
    <t>エジプト</t>
    <phoneticPr fontId="8"/>
  </si>
  <si>
    <t>-</t>
    <phoneticPr fontId="8"/>
  </si>
  <si>
    <t>ニジェール</t>
    <phoneticPr fontId="8"/>
  </si>
  <si>
    <t>バルバドス</t>
    <phoneticPr fontId="8"/>
  </si>
  <si>
    <t>国籍不明</t>
    <rPh sb="0" eb="2">
      <t>コクセキ</t>
    </rPh>
    <rPh sb="2" eb="4">
      <t>フメイ</t>
    </rPh>
    <phoneticPr fontId="8"/>
  </si>
  <si>
    <t>シンガポール</t>
    <phoneticPr fontId="8"/>
  </si>
  <si>
    <t>カメルーン</t>
    <phoneticPr fontId="8"/>
  </si>
  <si>
    <t>北マケドニア</t>
  </si>
  <si>
    <t>修正前</t>
    <rPh sb="0" eb="2">
      <t>シュウセイ</t>
    </rPh>
    <rPh sb="2" eb="3">
      <t>マエ</t>
    </rPh>
    <phoneticPr fontId="8"/>
  </si>
  <si>
    <t>修正後</t>
    <rPh sb="0" eb="2">
      <t>シュウセイ</t>
    </rPh>
    <rPh sb="2" eb="3">
      <t>ゴ</t>
    </rPh>
    <phoneticPr fontId="8"/>
  </si>
  <si>
    <t>項目全体を削除（人数は「北マケドニア」に統合）</t>
    <rPh sb="0" eb="2">
      <t>コウモク</t>
    </rPh>
    <rPh sb="2" eb="4">
      <t>ゼンタイ</t>
    </rPh>
    <rPh sb="5" eb="7">
      <t>サクジョ</t>
    </rPh>
    <rPh sb="8" eb="10">
      <t>ニンズウ</t>
    </rPh>
    <rPh sb="12" eb="13">
      <t>キタ</t>
    </rPh>
    <rPh sb="20" eb="22">
      <t>トウゴウ</t>
    </rPh>
    <phoneticPr fontId="8"/>
  </si>
  <si>
    <t>マケドニア旧ユーゴスラビア共和国</t>
    <phoneticPr fontId="8"/>
  </si>
  <si>
    <t>R1.12.31現在：1人、H30.12.31現在：0人</t>
    <rPh sb="12" eb="13">
      <t>ニン</t>
    </rPh>
    <phoneticPr fontId="8"/>
  </si>
  <si>
    <t>R1.12.31現在：1人、H30.12.31現在：1人</t>
    <phoneticPr fontId="8"/>
  </si>
  <si>
    <t>R1.12.31現在：2人、H30.12.31現在：1人</t>
    <rPh sb="12" eb="13">
      <t>ニン</t>
    </rPh>
    <phoneticPr fontId="8"/>
  </si>
  <si>
    <t>項目</t>
    <rPh sb="0" eb="2">
      <t>コウモク</t>
    </rPh>
    <phoneticPr fontId="8"/>
  </si>
  <si>
    <t>国・地域数（下部欄外）</t>
    <rPh sb="6" eb="8">
      <t>カブ</t>
    </rPh>
    <phoneticPr fontId="8"/>
  </si>
  <si>
    <t>124ヶ国・地域</t>
    <phoneticPr fontId="8"/>
  </si>
  <si>
    <t>計（123ヶ国・地域）</t>
    <rPh sb="0" eb="1">
      <t>ケイ</t>
    </rPh>
    <rPh sb="6" eb="7">
      <t>コク</t>
    </rPh>
    <rPh sb="8" eb="10">
      <t>チイキ</t>
    </rPh>
    <phoneticPr fontId="4"/>
  </si>
  <si>
    <t>モザンビーク</t>
    <phoneticPr fontId="8"/>
  </si>
  <si>
    <t>※　R元.2月に「マケドニア旧ユーゴスラビア共和国」の国名が「北マケドニア」に変更されたため、外国人住民数等を
　以下のとおり修正（R3.3.19）</t>
    <phoneticPr fontId="8"/>
  </si>
  <si>
    <t>123ヶ国・地域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</si>
</sst>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#"/>
    <numFmt numFmtId="178" formatCode="#,##0_ "/>
    <numFmt numFmtId="179" formatCode="#,##0_ ;[Red]\-#,##0\ "/>
    <numFmt numFmtId="180" formatCode="#,##0;&quot;△ &quot;#,##0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38" fontId="18" fillId="0" borderId="0" applyFont="0" applyFill="0" applyBorder="0" applyAlignment="0" applyProtection="0"/>
  </cellStyleXfs>
  <cellXfs count="296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7" fontId="11" fillId="2" borderId="4" xfId="3" applyNumberFormat="1" applyFont="1" applyFill="1" applyBorder="1" applyAlignment="1">
      <alignment vertical="center" wrapText="1" shrinkToFit="1"/>
    </xf>
    <xf numFmtId="0" fontId="20" fillId="2" borderId="6" xfId="0" applyFont="1" applyFill="1" applyBorder="1" applyAlignment="1">
      <alignment horizontal="center" vertical="center" wrapText="1"/>
    </xf>
    <xf numFmtId="0" fontId="11" fillId="2" borderId="6" xfId="4" applyFont="1" applyFill="1" applyBorder="1" applyAlignment="1">
      <alignment vertical="center" wrapText="1" shrinkToFit="1"/>
    </xf>
    <xf numFmtId="177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4" quotePrefix="1" applyFont="1" applyFill="1" applyBorder="1" applyAlignment="1">
      <alignment vertical="center" wrapText="1" shrinkToFit="1"/>
    </xf>
    <xf numFmtId="0" fontId="20" fillId="2" borderId="9" xfId="0" applyFont="1" applyFill="1" applyBorder="1" applyAlignment="1">
      <alignment horizontal="center" vertical="center" wrapText="1"/>
    </xf>
    <xf numFmtId="0" fontId="11" fillId="2" borderId="9" xfId="4" applyFont="1" applyFill="1" applyBorder="1" applyAlignment="1">
      <alignment vertical="center" wrapText="1" shrinkToFit="1"/>
    </xf>
    <xf numFmtId="177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5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38" fontId="11" fillId="3" borderId="3" xfId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0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0" fillId="2" borderId="4" xfId="1" applyFont="1" applyFill="1" applyBorder="1" applyAlignment="1">
      <alignment vertical="center"/>
    </xf>
    <xf numFmtId="38" fontId="20" fillId="2" borderId="6" xfId="1" applyFont="1" applyFill="1" applyBorder="1" applyAlignment="1">
      <alignment vertical="center"/>
    </xf>
    <xf numFmtId="38" fontId="20" fillId="2" borderId="20" xfId="1" applyFont="1" applyFill="1" applyBorder="1" applyAlignment="1">
      <alignment vertical="center"/>
    </xf>
    <xf numFmtId="0" fontId="11" fillId="2" borderId="0" xfId="5" applyFont="1" applyFill="1" applyAlignment="1">
      <alignment vertical="center"/>
    </xf>
    <xf numFmtId="177" fontId="11" fillId="0" borderId="3" xfId="3" applyNumberFormat="1" applyFont="1" applyFill="1" applyBorder="1" applyAlignment="1">
      <alignment vertical="center" shrinkToFit="1"/>
    </xf>
    <xf numFmtId="178" fontId="11" fillId="0" borderId="3" xfId="6" applyNumberFormat="1" applyFont="1" applyFill="1" applyBorder="1" applyAlignment="1">
      <alignment horizontal="right" vertical="center" wrapText="1"/>
    </xf>
    <xf numFmtId="10" fontId="20" fillId="2" borderId="4" xfId="0" applyNumberFormat="1" applyFont="1" applyFill="1" applyBorder="1" applyAlignment="1">
      <alignment horizontal="center" vertical="center"/>
    </xf>
    <xf numFmtId="10" fontId="20" fillId="2" borderId="9" xfId="0" applyNumberFormat="1" applyFont="1" applyFill="1" applyBorder="1" applyAlignment="1">
      <alignment horizontal="center" vertical="center"/>
    </xf>
    <xf numFmtId="10" fontId="20" fillId="2" borderId="6" xfId="0" applyNumberFormat="1" applyFont="1" applyFill="1" applyBorder="1" applyAlignment="1">
      <alignment horizontal="center" vertical="center"/>
    </xf>
    <xf numFmtId="10" fontId="20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0" fillId="3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38" fontId="11" fillId="2" borderId="18" xfId="1" applyFont="1" applyFill="1" applyBorder="1" applyAlignment="1">
      <alignment horizontal="right" vertical="center"/>
    </xf>
    <xf numFmtId="0" fontId="11" fillId="2" borderId="4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38" fontId="11" fillId="2" borderId="7" xfId="1" applyFont="1" applyFill="1" applyBorder="1" applyAlignment="1">
      <alignment horizontal="right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6" xfId="5" applyFont="1" applyFill="1" applyBorder="1" applyAlignment="1">
      <alignment horizontal="left" vertical="center" shrinkToFit="1"/>
    </xf>
    <xf numFmtId="38" fontId="11" fillId="2" borderId="6" xfId="1" applyFont="1" applyFill="1" applyBorder="1" applyAlignment="1">
      <alignment horizontal="right" vertical="center"/>
    </xf>
    <xf numFmtId="0" fontId="20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79" fontId="11" fillId="2" borderId="0" xfId="3" applyNumberFormat="1" applyFont="1" applyFill="1" applyBorder="1" applyAlignment="1">
      <alignment horizontal="right" vertical="center"/>
    </xf>
    <xf numFmtId="179" fontId="11" fillId="3" borderId="3" xfId="3" applyNumberFormat="1" applyFont="1" applyFill="1" applyBorder="1" applyAlignment="1">
      <alignment horizontal="center" vertical="center" wrapText="1"/>
    </xf>
    <xf numFmtId="179" fontId="11" fillId="2" borderId="4" xfId="3" applyNumberFormat="1" applyFont="1" applyFill="1" applyBorder="1" applyAlignment="1">
      <alignment horizontal="right" vertical="center" shrinkToFit="1"/>
    </xf>
    <xf numFmtId="179" fontId="11" fillId="2" borderId="6" xfId="3" applyNumberFormat="1" applyFont="1" applyFill="1" applyBorder="1" applyAlignment="1">
      <alignment horizontal="right" vertical="center" shrinkToFit="1"/>
    </xf>
    <xf numFmtId="179" fontId="11" fillId="4" borderId="3" xfId="3" applyNumberFormat="1" applyFont="1" applyFill="1" applyBorder="1" applyAlignment="1">
      <alignment horizontal="right" vertical="center" shrinkToFit="1"/>
    </xf>
    <xf numFmtId="179" fontId="11" fillId="0" borderId="0" xfId="3" applyNumberFormat="1" applyFont="1" applyFill="1" applyBorder="1" applyAlignment="1">
      <alignment horizontal="right" vertical="center" shrinkToFit="1"/>
    </xf>
    <xf numFmtId="179" fontId="11" fillId="0" borderId="0" xfId="0" applyNumberFormat="1" applyFont="1" applyAlignment="1">
      <alignment vertical="center"/>
    </xf>
    <xf numFmtId="0" fontId="11" fillId="4" borderId="3" xfId="5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1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0" fillId="2" borderId="13" xfId="0" applyFont="1" applyFill="1" applyBorder="1" applyAlignment="1">
      <alignment horizontal="center" vertical="center" wrapText="1"/>
    </xf>
    <xf numFmtId="0" fontId="11" fillId="2" borderId="13" xfId="4" applyFont="1" applyFill="1" applyBorder="1" applyAlignment="1">
      <alignment vertical="center" wrapText="1" shrinkToFit="1"/>
    </xf>
    <xf numFmtId="177" fontId="11" fillId="2" borderId="13" xfId="3" applyNumberFormat="1" applyFont="1" applyFill="1" applyBorder="1" applyAlignment="1">
      <alignment vertical="center" wrapText="1" shrinkToFit="1"/>
    </xf>
    <xf numFmtId="38" fontId="20" fillId="2" borderId="13" xfId="1" applyFont="1" applyFill="1" applyBorder="1" applyAlignment="1">
      <alignment vertical="center"/>
    </xf>
    <xf numFmtId="10" fontId="20" fillId="2" borderId="13" xfId="0" applyNumberFormat="1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vertical="center" wrapText="1" shrinkToFit="1"/>
    </xf>
    <xf numFmtId="177" fontId="11" fillId="2" borderId="0" xfId="3" applyNumberFormat="1" applyFont="1" applyFill="1" applyBorder="1" applyAlignment="1">
      <alignment vertical="center" wrapText="1" shrinkToFit="1"/>
    </xf>
    <xf numFmtId="38" fontId="20" fillId="2" borderId="0" xfId="1" applyFont="1" applyFill="1" applyBorder="1" applyAlignment="1">
      <alignment vertical="center"/>
    </xf>
    <xf numFmtId="10" fontId="20" fillId="2" borderId="0" xfId="0" applyNumberFormat="1" applyFont="1" applyFill="1" applyBorder="1" applyAlignment="1">
      <alignment horizontal="center" vertical="center"/>
    </xf>
    <xf numFmtId="38" fontId="20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11" fillId="0" borderId="0" xfId="2" applyNumberFormat="1" applyFont="1" applyAlignment="1">
      <alignment horizontal="center" vertical="center"/>
    </xf>
    <xf numFmtId="10" fontId="11" fillId="0" borderId="0" xfId="2" applyNumberFormat="1" applyFont="1" applyBorder="1" applyAlignment="1">
      <alignment horizontal="center" vertical="center"/>
    </xf>
    <xf numFmtId="10" fontId="11" fillId="0" borderId="0" xfId="2" applyNumberFormat="1" applyFont="1" applyFill="1" applyAlignment="1">
      <alignment horizontal="center" vertical="center"/>
    </xf>
    <xf numFmtId="38" fontId="11" fillId="0" borderId="7" xfId="1" applyFont="1" applyFill="1" applyBorder="1" applyAlignment="1">
      <alignment horizontal="right" vertical="center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7" fontId="11" fillId="2" borderId="0" xfId="0" applyNumberFormat="1" applyFont="1" applyFill="1" applyAlignment="1">
      <alignment horizontal="right" vertical="center"/>
    </xf>
    <xf numFmtId="38" fontId="11" fillId="2" borderId="0" xfId="5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79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horizontal="center" vertical="center"/>
    </xf>
    <xf numFmtId="179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6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8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8" fontId="11" fillId="0" borderId="9" xfId="0" applyNumberFormat="1" applyFont="1" applyBorder="1">
      <alignment vertical="center"/>
    </xf>
    <xf numFmtId="38" fontId="22" fillId="0" borderId="6" xfId="1" applyFont="1" applyFill="1" applyBorder="1" applyAlignment="1">
      <alignment horizontal="left" vertical="top" shrinkToFit="1"/>
    </xf>
    <xf numFmtId="179" fontId="20" fillId="4" borderId="3" xfId="0" applyNumberFormat="1" applyFont="1" applyFill="1" applyBorder="1" applyAlignment="1">
      <alignment horizontal="right" vertical="center"/>
    </xf>
    <xf numFmtId="38" fontId="20" fillId="4" borderId="3" xfId="1" applyFont="1" applyFill="1" applyBorder="1" applyAlignment="1">
      <alignment horizontal="right" vertical="center"/>
    </xf>
    <xf numFmtId="179" fontId="11" fillId="2" borderId="7" xfId="3" applyNumberFormat="1" applyFont="1" applyFill="1" applyBorder="1" applyAlignment="1">
      <alignment horizontal="right" vertical="center" shrinkToFit="1"/>
    </xf>
    <xf numFmtId="179" fontId="11" fillId="2" borderId="18" xfId="3" applyNumberFormat="1" applyFont="1" applyFill="1" applyBorder="1" applyAlignment="1">
      <alignment horizontal="right" vertical="center" shrinkToFit="1"/>
    </xf>
    <xf numFmtId="180" fontId="22" fillId="2" borderId="6" xfId="1" applyNumberFormat="1" applyFont="1" applyFill="1" applyBorder="1" applyAlignment="1">
      <alignment horizontal="right" vertical="center"/>
    </xf>
    <xf numFmtId="180" fontId="22" fillId="2" borderId="4" xfId="1" applyNumberFormat="1" applyFont="1" applyFill="1" applyBorder="1" applyAlignment="1">
      <alignment horizontal="right" vertical="center"/>
    </xf>
    <xf numFmtId="180" fontId="22" fillId="2" borderId="9" xfId="1" applyNumberFormat="1" applyFont="1" applyFill="1" applyBorder="1" applyAlignment="1">
      <alignment horizontal="right" vertical="center"/>
    </xf>
    <xf numFmtId="0" fontId="11" fillId="0" borderId="6" xfId="0" applyFont="1" applyBorder="1" applyAlignment="1">
      <alignment vertical="center"/>
    </xf>
    <xf numFmtId="38" fontId="22" fillId="0" borderId="7" xfId="1" applyFont="1" applyFill="1" applyBorder="1" applyAlignment="1">
      <alignment horizontal="left" vertical="top" shrinkToFit="1"/>
    </xf>
    <xf numFmtId="38" fontId="22" fillId="0" borderId="7" xfId="1" applyFont="1" applyBorder="1" applyAlignment="1">
      <alignment horizontal="left" vertical="top" shrinkToFit="1"/>
    </xf>
    <xf numFmtId="38" fontId="22" fillId="0" borderId="7" xfId="1" applyFont="1" applyBorder="1" applyAlignment="1" applyProtection="1">
      <alignment horizontal="left" vertical="top" shrinkToFit="1"/>
      <protection locked="0"/>
    </xf>
    <xf numFmtId="38" fontId="22" fillId="0" borderId="18" xfId="1" applyFont="1" applyFill="1" applyBorder="1" applyAlignment="1">
      <alignment horizontal="left" vertical="top" shrinkToFit="1"/>
    </xf>
    <xf numFmtId="38" fontId="22" fillId="0" borderId="27" xfId="1" applyFont="1" applyFill="1" applyBorder="1" applyAlignment="1">
      <alignment horizontal="left" vertical="top" shrinkToFit="1"/>
    </xf>
    <xf numFmtId="0" fontId="0" fillId="0" borderId="21" xfId="0" applyFont="1" applyBorder="1">
      <alignment vertical="center"/>
    </xf>
    <xf numFmtId="0" fontId="0" fillId="0" borderId="26" xfId="0" applyFont="1" applyBorder="1">
      <alignment vertical="center"/>
    </xf>
    <xf numFmtId="179" fontId="11" fillId="2" borderId="9" xfId="3" applyNumberFormat="1" applyFont="1" applyFill="1" applyBorder="1" applyAlignment="1">
      <alignment horizontal="right" vertical="center" shrinkToFit="1"/>
    </xf>
    <xf numFmtId="38" fontId="11" fillId="2" borderId="10" xfId="1" applyFont="1" applyFill="1" applyBorder="1" applyAlignment="1">
      <alignment horizontal="right" vertical="center"/>
    </xf>
    <xf numFmtId="180" fontId="22" fillId="2" borderId="25" xfId="1" applyNumberFormat="1" applyFont="1" applyFill="1" applyBorder="1" applyAlignment="1">
      <alignment horizontal="right" vertical="center"/>
    </xf>
    <xf numFmtId="38" fontId="11" fillId="2" borderId="27" xfId="1" applyFont="1" applyFill="1" applyBorder="1" applyAlignment="1">
      <alignment horizontal="right" vertical="center"/>
    </xf>
    <xf numFmtId="38" fontId="24" fillId="0" borderId="7" xfId="1" applyFont="1" applyBorder="1" applyAlignment="1" applyProtection="1">
      <alignment horizontal="left" vertical="top" shrinkToFit="1"/>
      <protection locked="0"/>
    </xf>
    <xf numFmtId="38" fontId="15" fillId="0" borderId="0" xfId="3" applyFont="1" applyFill="1" applyBorder="1" applyAlignment="1">
      <alignment horizontal="left" vertical="center"/>
    </xf>
    <xf numFmtId="179" fontId="11" fillId="0" borderId="0" xfId="3" applyNumberFormat="1" applyFont="1" applyFill="1" applyBorder="1" applyAlignment="1">
      <alignment horizontal="right" vertical="center"/>
    </xf>
    <xf numFmtId="38" fontId="11" fillId="0" borderId="0" xfId="1" applyFont="1" applyFill="1" applyAlignment="1">
      <alignment vertical="center"/>
    </xf>
    <xf numFmtId="38" fontId="11" fillId="0" borderId="0" xfId="3" applyFont="1" applyFill="1" applyBorder="1" applyAlignment="1">
      <alignment horizontal="left" vertical="center"/>
    </xf>
    <xf numFmtId="38" fontId="11" fillId="0" borderId="0" xfId="3" applyFont="1" applyFill="1" applyBorder="1" applyAlignment="1">
      <alignment horizontal="center" vertical="center"/>
    </xf>
    <xf numFmtId="176" fontId="11" fillId="0" borderId="0" xfId="3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11" fillId="6" borderId="0" xfId="0" applyFont="1" applyFill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/>
    </xf>
    <xf numFmtId="38" fontId="24" fillId="0" borderId="7" xfId="1" applyFont="1" applyFill="1" applyBorder="1" applyAlignment="1" applyProtection="1">
      <alignment horizontal="left" vertical="top" shrinkToFit="1"/>
      <protection locked="0"/>
    </xf>
    <xf numFmtId="180" fontId="22" fillId="0" borderId="6" xfId="1" applyNumberFormat="1" applyFont="1" applyFill="1" applyBorder="1" applyAlignment="1">
      <alignment horizontal="right" vertical="center"/>
    </xf>
    <xf numFmtId="179" fontId="11" fillId="0" borderId="7" xfId="3" applyNumberFormat="1" applyFont="1" applyFill="1" applyBorder="1" applyAlignment="1">
      <alignment horizontal="right" vertical="center" shrinkToFit="1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  <xf numFmtId="0" fontId="11" fillId="2" borderId="0" xfId="5" applyFont="1" applyFill="1" applyBorder="1" applyAlignment="1">
      <alignment horizontal="left" vertical="center"/>
    </xf>
    <xf numFmtId="179" fontId="20" fillId="2" borderId="0" xfId="0" applyNumberFormat="1" applyFont="1" applyFill="1" applyBorder="1" applyAlignment="1">
      <alignment horizontal="right" vertical="center"/>
    </xf>
    <xf numFmtId="38" fontId="20" fillId="2" borderId="0" xfId="1" applyFont="1" applyFill="1" applyBorder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 wrapText="1"/>
    </xf>
    <xf numFmtId="179" fontId="11" fillId="2" borderId="0" xfId="0" applyNumberFormat="1" applyFont="1" applyFill="1" applyAlignment="1">
      <alignment vertical="center"/>
    </xf>
  </cellXfs>
  <cellStyles count="7">
    <cellStyle name="パーセント" xfId="2" builtinId="5"/>
    <cellStyle name="桁区切り" xfId="1" builtinId="6"/>
    <cellStyle name="桁区切り 2" xfId="3" xr:uid="{00000000-0005-0000-0000-000003000000}"/>
    <cellStyle name="桁区切り 3" xfId="6" xr:uid="{00000000-0005-0000-0000-000004000000}"/>
    <cellStyle name="標準" xfId="0" builtinId="0"/>
    <cellStyle name="標準 2" xfId="5" xr:uid="{00000000-0005-0000-0000-000006000000}"/>
    <cellStyle name="標準_市町村63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45357</xdr:colOff>
          <xdr:row>140</xdr:row>
          <xdr:rowOff>19050</xdr:rowOff>
        </xdr:from>
        <xdr:to>
          <xdr:col>5</xdr:col>
          <xdr:colOff>869950</xdr:colOff>
          <xdr:row>143</xdr:row>
          <xdr:rowOff>216457</xdr:rowOff>
        </xdr:to>
        <xdr:pic>
          <xdr:nvPicPr>
            <xdr:cNvPr id="5" name="図 4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J$147:$L$150" spid="_x0000_s309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99143" y="33574264"/>
              <a:ext cx="6612164" cy="90497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  <pageSetUpPr fitToPage="1"/>
  </sheetPr>
  <dimension ref="A1:L150"/>
  <sheetViews>
    <sheetView tabSelected="1" view="pageBreakPreview" zoomScale="90" zoomScaleNormal="70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J10" sqref="J10"/>
    </sheetView>
  </sheetViews>
  <sheetFormatPr defaultColWidth="9" defaultRowHeight="18.75" customHeight="1"/>
  <cols>
    <col min="1" max="1" width="5" style="123" customWidth="1"/>
    <col min="2" max="2" width="4.6328125" style="123" bestFit="1" customWidth="1"/>
    <col min="3" max="3" width="36.08984375" style="123" bestFit="1" customWidth="1"/>
    <col min="4" max="5" width="21.08984375" style="169" customWidth="1"/>
    <col min="6" max="6" width="12.6328125" style="123" customWidth="1"/>
    <col min="7" max="7" width="3.6328125" style="123" customWidth="1"/>
    <col min="8" max="8" width="9" style="199"/>
    <col min="9" max="9" width="9" style="123"/>
    <col min="10" max="10" width="29.26953125" style="123" bestFit="1" customWidth="1"/>
    <col min="11" max="11" width="32.453125" style="123" bestFit="1" customWidth="1"/>
    <col min="12" max="12" width="40.1796875" style="123" bestFit="1" customWidth="1"/>
    <col min="13" max="16384" width="9" style="123"/>
  </cols>
  <sheetData>
    <row r="1" spans="2:8" ht="18.75" customHeight="1">
      <c r="B1" s="257" t="s">
        <v>210</v>
      </c>
      <c r="C1" s="161"/>
      <c r="D1" s="258"/>
      <c r="E1" s="258"/>
      <c r="F1" s="259"/>
    </row>
    <row r="2" spans="2:8" ht="18.75" customHeight="1">
      <c r="B2" s="260" t="s">
        <v>402</v>
      </c>
      <c r="C2" s="161"/>
      <c r="D2" s="258"/>
      <c r="E2" s="258"/>
      <c r="F2" s="259"/>
    </row>
    <row r="3" spans="2:8" ht="18.75" customHeight="1">
      <c r="B3" s="257"/>
      <c r="C3" s="261"/>
      <c r="D3" s="258"/>
      <c r="E3" s="258"/>
      <c r="F3" s="262" t="s">
        <v>382</v>
      </c>
    </row>
    <row r="4" spans="2:8" s="159" customFormat="1" ht="18.75" customHeight="1">
      <c r="B4" s="263"/>
      <c r="C4" s="261"/>
      <c r="D4" s="258"/>
      <c r="E4" s="258"/>
      <c r="F4" s="262" t="s">
        <v>212</v>
      </c>
      <c r="H4" s="200"/>
    </row>
    <row r="5" spans="2:8" ht="26">
      <c r="B5" s="162" t="s">
        <v>222</v>
      </c>
      <c r="C5" s="162" t="s">
        <v>213</v>
      </c>
      <c r="D5" s="164" t="s">
        <v>398</v>
      </c>
      <c r="E5" s="164" t="s">
        <v>403</v>
      </c>
      <c r="F5" s="122" t="s">
        <v>220</v>
      </c>
    </row>
    <row r="6" spans="2:8" ht="18.75" customHeight="1">
      <c r="B6" s="228">
        <v>1</v>
      </c>
      <c r="C6" s="248" t="s">
        <v>16</v>
      </c>
      <c r="D6" s="242">
        <v>9379</v>
      </c>
      <c r="E6" s="240">
        <v>9150</v>
      </c>
      <c r="F6" s="140">
        <f>D6-E6</f>
        <v>229</v>
      </c>
    </row>
    <row r="7" spans="2:8" ht="18.75" customHeight="1">
      <c r="B7" s="229">
        <v>2</v>
      </c>
      <c r="C7" s="245" t="s">
        <v>15</v>
      </c>
      <c r="D7" s="241">
        <v>5044</v>
      </c>
      <c r="E7" s="239">
        <v>5104</v>
      </c>
      <c r="F7" s="144">
        <f t="shared" ref="F7:F68" si="0">D7-E7</f>
        <v>-60</v>
      </c>
    </row>
    <row r="8" spans="2:8" ht="18.75" customHeight="1">
      <c r="B8" s="229">
        <v>3</v>
      </c>
      <c r="C8" s="245" t="s">
        <v>19</v>
      </c>
      <c r="D8" s="241">
        <v>4722</v>
      </c>
      <c r="E8" s="239">
        <v>3651</v>
      </c>
      <c r="F8" s="202">
        <f>D8-E8</f>
        <v>1071</v>
      </c>
    </row>
    <row r="9" spans="2:8" ht="18.75" customHeight="1">
      <c r="B9" s="229">
        <v>4</v>
      </c>
      <c r="C9" s="245" t="s">
        <v>12</v>
      </c>
      <c r="D9" s="241">
        <v>4708</v>
      </c>
      <c r="E9" s="239">
        <v>4612</v>
      </c>
      <c r="F9" s="144">
        <f t="shared" si="0"/>
        <v>96</v>
      </c>
    </row>
    <row r="10" spans="2:8" ht="18.75" customHeight="1">
      <c r="B10" s="229">
        <v>5</v>
      </c>
      <c r="C10" s="245" t="s">
        <v>271</v>
      </c>
      <c r="D10" s="241">
        <v>3640</v>
      </c>
      <c r="E10" s="239">
        <v>3690</v>
      </c>
      <c r="F10" s="144">
        <f t="shared" si="0"/>
        <v>-50</v>
      </c>
    </row>
    <row r="11" spans="2:8" ht="18.75" customHeight="1">
      <c r="B11" s="229">
        <v>6</v>
      </c>
      <c r="C11" s="245" t="s">
        <v>17</v>
      </c>
      <c r="D11" s="241">
        <v>2388</v>
      </c>
      <c r="E11" s="239">
        <v>2331</v>
      </c>
      <c r="F11" s="202">
        <f t="shared" si="0"/>
        <v>57</v>
      </c>
    </row>
    <row r="12" spans="2:8" ht="18.75" customHeight="1">
      <c r="B12" s="229">
        <v>7</v>
      </c>
      <c r="C12" s="245" t="s">
        <v>20</v>
      </c>
      <c r="D12" s="241">
        <v>1239</v>
      </c>
      <c r="E12" s="239">
        <v>1070</v>
      </c>
      <c r="F12" s="202">
        <f t="shared" si="0"/>
        <v>169</v>
      </c>
    </row>
    <row r="13" spans="2:8" ht="18.75" customHeight="1">
      <c r="B13" s="229">
        <v>8</v>
      </c>
      <c r="C13" s="245" t="s">
        <v>272</v>
      </c>
      <c r="D13" s="241">
        <v>950</v>
      </c>
      <c r="E13" s="239">
        <v>870</v>
      </c>
      <c r="F13" s="202">
        <f>D13-E13</f>
        <v>80</v>
      </c>
    </row>
    <row r="14" spans="2:8" ht="18.75" customHeight="1">
      <c r="B14" s="229">
        <v>9</v>
      </c>
      <c r="C14" s="245" t="s">
        <v>28</v>
      </c>
      <c r="D14" s="241">
        <v>738</v>
      </c>
      <c r="E14" s="239">
        <v>627</v>
      </c>
      <c r="F14" s="144">
        <f t="shared" si="0"/>
        <v>111</v>
      </c>
    </row>
    <row r="15" spans="2:8" ht="18.75" customHeight="1">
      <c r="B15" s="229">
        <v>10</v>
      </c>
      <c r="C15" s="245" t="s">
        <v>273</v>
      </c>
      <c r="D15" s="241">
        <v>617</v>
      </c>
      <c r="E15" s="239">
        <v>602</v>
      </c>
      <c r="F15" s="144">
        <f>D15-E15</f>
        <v>15</v>
      </c>
    </row>
    <row r="16" spans="2:8" ht="18.75" customHeight="1">
      <c r="B16" s="229">
        <v>11</v>
      </c>
      <c r="C16" s="245" t="s">
        <v>24</v>
      </c>
      <c r="D16" s="241">
        <v>452</v>
      </c>
      <c r="E16" s="239">
        <v>453</v>
      </c>
      <c r="F16" s="202">
        <f>D16-E16</f>
        <v>-1</v>
      </c>
    </row>
    <row r="17" spans="2:6" ht="18.75" customHeight="1">
      <c r="B17" s="229">
        <v>12</v>
      </c>
      <c r="C17" s="245" t="s">
        <v>18</v>
      </c>
      <c r="D17" s="241">
        <v>438</v>
      </c>
      <c r="E17" s="239">
        <v>421</v>
      </c>
      <c r="F17" s="202">
        <f t="shared" si="0"/>
        <v>17</v>
      </c>
    </row>
    <row r="18" spans="2:6" ht="18.75" customHeight="1">
      <c r="B18" s="229">
        <v>13</v>
      </c>
      <c r="C18" s="245" t="s">
        <v>29</v>
      </c>
      <c r="D18" s="241">
        <v>349</v>
      </c>
      <c r="E18" s="239">
        <v>341</v>
      </c>
      <c r="F18" s="202">
        <f t="shared" si="0"/>
        <v>8</v>
      </c>
    </row>
    <row r="19" spans="2:6" ht="18.75" customHeight="1">
      <c r="B19" s="229">
        <v>14</v>
      </c>
      <c r="C19" s="245" t="s">
        <v>62</v>
      </c>
      <c r="D19" s="241">
        <v>291</v>
      </c>
      <c r="E19" s="239">
        <v>275</v>
      </c>
      <c r="F19" s="144">
        <f t="shared" si="0"/>
        <v>16</v>
      </c>
    </row>
    <row r="20" spans="2:6" ht="18.75" customHeight="1">
      <c r="B20" s="229">
        <v>15</v>
      </c>
      <c r="C20" s="245" t="s">
        <v>89</v>
      </c>
      <c r="D20" s="241">
        <v>265</v>
      </c>
      <c r="E20" s="239">
        <v>228</v>
      </c>
      <c r="F20" s="144">
        <f t="shared" si="0"/>
        <v>37</v>
      </c>
    </row>
    <row r="21" spans="2:6" ht="18.75" customHeight="1">
      <c r="B21" s="229">
        <v>16</v>
      </c>
      <c r="C21" s="245" t="s">
        <v>99</v>
      </c>
      <c r="D21" s="241">
        <v>219</v>
      </c>
      <c r="E21" s="239">
        <v>133</v>
      </c>
      <c r="F21" s="144">
        <f t="shared" si="0"/>
        <v>86</v>
      </c>
    </row>
    <row r="22" spans="2:6" ht="18.75" customHeight="1">
      <c r="B22" s="229">
        <v>17</v>
      </c>
      <c r="C22" s="245" t="s">
        <v>93</v>
      </c>
      <c r="D22" s="241">
        <v>186</v>
      </c>
      <c r="E22" s="239">
        <v>180</v>
      </c>
      <c r="F22" s="144">
        <f t="shared" si="0"/>
        <v>6</v>
      </c>
    </row>
    <row r="23" spans="2:6" ht="18.75" customHeight="1">
      <c r="B23" s="229">
        <v>18</v>
      </c>
      <c r="C23" s="245" t="s">
        <v>82</v>
      </c>
      <c r="D23" s="241">
        <v>159</v>
      </c>
      <c r="E23" s="239">
        <v>183</v>
      </c>
      <c r="F23" s="144">
        <f t="shared" si="0"/>
        <v>-24</v>
      </c>
    </row>
    <row r="24" spans="2:6" ht="18.75" customHeight="1">
      <c r="B24" s="229">
        <v>19</v>
      </c>
      <c r="C24" s="245" t="s">
        <v>96</v>
      </c>
      <c r="D24" s="241">
        <v>140</v>
      </c>
      <c r="E24" s="239">
        <v>117</v>
      </c>
      <c r="F24" s="144">
        <f t="shared" si="0"/>
        <v>23</v>
      </c>
    </row>
    <row r="25" spans="2:6" ht="18.75" customHeight="1">
      <c r="B25" s="229">
        <v>20</v>
      </c>
      <c r="C25" s="245" t="s">
        <v>86</v>
      </c>
      <c r="D25" s="241">
        <v>133</v>
      </c>
      <c r="E25" s="239">
        <v>114</v>
      </c>
      <c r="F25" s="144">
        <f>D25-E25</f>
        <v>19</v>
      </c>
    </row>
    <row r="26" spans="2:6" ht="18.75" customHeight="1">
      <c r="B26" s="229">
        <v>21</v>
      </c>
      <c r="C26" s="245" t="s">
        <v>64</v>
      </c>
      <c r="D26" s="241">
        <v>130</v>
      </c>
      <c r="E26" s="239">
        <v>117</v>
      </c>
      <c r="F26" s="202">
        <f>D26-E26</f>
        <v>13</v>
      </c>
    </row>
    <row r="27" spans="2:6" ht="18.75" customHeight="1">
      <c r="B27" s="229">
        <v>22</v>
      </c>
      <c r="C27" s="246" t="s">
        <v>66</v>
      </c>
      <c r="D27" s="241">
        <v>125</v>
      </c>
      <c r="E27" s="239">
        <v>87</v>
      </c>
      <c r="F27" s="202">
        <f t="shared" si="0"/>
        <v>38</v>
      </c>
    </row>
    <row r="28" spans="2:6" ht="18.75" customHeight="1">
      <c r="B28" s="229">
        <v>23</v>
      </c>
      <c r="C28" s="245" t="s">
        <v>61</v>
      </c>
      <c r="D28" s="241">
        <v>104</v>
      </c>
      <c r="E28" s="239">
        <v>117</v>
      </c>
      <c r="F28" s="202">
        <f>D28-E28</f>
        <v>-13</v>
      </c>
    </row>
    <row r="29" spans="2:6" ht="18.75" customHeight="1">
      <c r="B29" s="229">
        <v>24</v>
      </c>
      <c r="C29" s="245" t="s">
        <v>101</v>
      </c>
      <c r="D29" s="241">
        <v>98</v>
      </c>
      <c r="E29" s="239">
        <v>84</v>
      </c>
      <c r="F29" s="202">
        <f>D29-E29</f>
        <v>14</v>
      </c>
    </row>
    <row r="30" spans="2:6" ht="18.75" customHeight="1">
      <c r="B30" s="229">
        <v>25</v>
      </c>
      <c r="C30" s="245" t="s">
        <v>73</v>
      </c>
      <c r="D30" s="241">
        <v>94</v>
      </c>
      <c r="E30" s="239">
        <v>92</v>
      </c>
      <c r="F30" s="202">
        <f>D30-E30</f>
        <v>2</v>
      </c>
    </row>
    <row r="31" spans="2:6" ht="18.75" customHeight="1">
      <c r="B31" s="229">
        <v>26</v>
      </c>
      <c r="C31" s="245" t="s">
        <v>91</v>
      </c>
      <c r="D31" s="241">
        <v>84</v>
      </c>
      <c r="E31" s="239">
        <v>83</v>
      </c>
      <c r="F31" s="202">
        <f>D31-E31</f>
        <v>1</v>
      </c>
    </row>
    <row r="32" spans="2:6" ht="18.75" customHeight="1">
      <c r="B32" s="229">
        <v>27</v>
      </c>
      <c r="C32" s="245" t="s">
        <v>83</v>
      </c>
      <c r="D32" s="241">
        <v>70</v>
      </c>
      <c r="E32" s="239">
        <v>75</v>
      </c>
      <c r="F32" s="202">
        <f t="shared" si="0"/>
        <v>-5</v>
      </c>
    </row>
    <row r="33" spans="2:6" ht="18.75" customHeight="1">
      <c r="B33" s="229">
        <v>28</v>
      </c>
      <c r="C33" s="245" t="s">
        <v>88</v>
      </c>
      <c r="D33" s="241">
        <v>55</v>
      </c>
      <c r="E33" s="239">
        <v>39</v>
      </c>
      <c r="F33" s="202">
        <f t="shared" si="0"/>
        <v>16</v>
      </c>
    </row>
    <row r="34" spans="2:6" ht="18.75" customHeight="1">
      <c r="B34" s="229">
        <v>29</v>
      </c>
      <c r="C34" s="247" t="s">
        <v>102</v>
      </c>
      <c r="D34" s="241">
        <v>51</v>
      </c>
      <c r="E34" s="239">
        <v>42</v>
      </c>
      <c r="F34" s="202">
        <f>D34-E34</f>
        <v>9</v>
      </c>
    </row>
    <row r="35" spans="2:6" ht="18.75" customHeight="1">
      <c r="B35" s="229">
        <v>30</v>
      </c>
      <c r="C35" s="245" t="s">
        <v>100</v>
      </c>
      <c r="D35" s="241">
        <v>48</v>
      </c>
      <c r="E35" s="239">
        <v>47</v>
      </c>
      <c r="F35" s="202">
        <f t="shared" si="0"/>
        <v>1</v>
      </c>
    </row>
    <row r="36" spans="2:6" ht="18.75" customHeight="1">
      <c r="B36" s="229">
        <v>31</v>
      </c>
      <c r="C36" s="245" t="s">
        <v>123</v>
      </c>
      <c r="D36" s="241">
        <v>35</v>
      </c>
      <c r="E36" s="239">
        <v>31</v>
      </c>
      <c r="F36" s="202">
        <f>D36-E36</f>
        <v>4</v>
      </c>
    </row>
    <row r="37" spans="2:6" ht="18.75" customHeight="1">
      <c r="B37" s="229">
        <v>32</v>
      </c>
      <c r="C37" s="245" t="s">
        <v>87</v>
      </c>
      <c r="D37" s="241">
        <v>33</v>
      </c>
      <c r="E37" s="239">
        <v>24</v>
      </c>
      <c r="F37" s="202">
        <f>D37-E37</f>
        <v>9</v>
      </c>
    </row>
    <row r="38" spans="2:6" ht="18.75" customHeight="1">
      <c r="B38" s="229">
        <v>33</v>
      </c>
      <c r="C38" s="245" t="s">
        <v>106</v>
      </c>
      <c r="D38" s="241">
        <v>31</v>
      </c>
      <c r="E38" s="239">
        <v>6</v>
      </c>
      <c r="F38" s="202">
        <f>D38-E38</f>
        <v>25</v>
      </c>
    </row>
    <row r="39" spans="2:6" ht="18.75" customHeight="1">
      <c r="B39" s="229">
        <v>34</v>
      </c>
      <c r="C39" s="245" t="s">
        <v>94</v>
      </c>
      <c r="D39" s="241">
        <v>30</v>
      </c>
      <c r="E39" s="239">
        <v>30</v>
      </c>
      <c r="F39" s="144">
        <f>D39-E39</f>
        <v>0</v>
      </c>
    </row>
    <row r="40" spans="2:6" ht="18.75" customHeight="1">
      <c r="B40" s="229">
        <v>35</v>
      </c>
      <c r="C40" s="245" t="s">
        <v>114</v>
      </c>
      <c r="D40" s="241">
        <v>29</v>
      </c>
      <c r="E40" s="239">
        <v>26</v>
      </c>
      <c r="F40" s="144">
        <f>D40-E40</f>
        <v>3</v>
      </c>
    </row>
    <row r="41" spans="2:6" ht="18.75" customHeight="1">
      <c r="B41" s="229">
        <v>36</v>
      </c>
      <c r="C41" s="245" t="s">
        <v>415</v>
      </c>
      <c r="D41" s="241">
        <v>28</v>
      </c>
      <c r="E41" s="239">
        <v>28</v>
      </c>
      <c r="F41" s="144">
        <f t="shared" si="0"/>
        <v>0</v>
      </c>
    </row>
    <row r="42" spans="2:6" ht="18.75" customHeight="1">
      <c r="B42" s="229">
        <v>37</v>
      </c>
      <c r="C42" s="236" t="s">
        <v>98</v>
      </c>
      <c r="D42" s="241">
        <v>25</v>
      </c>
      <c r="E42" s="166">
        <v>22</v>
      </c>
      <c r="F42" s="144">
        <f t="shared" si="0"/>
        <v>3</v>
      </c>
    </row>
    <row r="43" spans="2:6" ht="18.75" customHeight="1">
      <c r="B43" s="229">
        <v>38</v>
      </c>
      <c r="C43" s="236" t="s">
        <v>164</v>
      </c>
      <c r="D43" s="241">
        <v>17</v>
      </c>
      <c r="E43" s="239">
        <v>17</v>
      </c>
      <c r="F43" s="144">
        <f t="shared" si="0"/>
        <v>0</v>
      </c>
    </row>
    <row r="44" spans="2:6" ht="18.75" customHeight="1">
      <c r="B44" s="229">
        <v>39</v>
      </c>
      <c r="C44" s="245" t="s">
        <v>90</v>
      </c>
      <c r="D44" s="241">
        <v>16</v>
      </c>
      <c r="E44" s="239">
        <v>16</v>
      </c>
      <c r="F44" s="144">
        <f t="shared" si="0"/>
        <v>0</v>
      </c>
    </row>
    <row r="45" spans="2:6" ht="18.75" customHeight="1">
      <c r="B45" s="229">
        <v>40</v>
      </c>
      <c r="C45" s="245" t="s">
        <v>130</v>
      </c>
      <c r="D45" s="241">
        <v>14</v>
      </c>
      <c r="E45" s="239">
        <v>11</v>
      </c>
      <c r="F45" s="144">
        <f t="shared" si="0"/>
        <v>3</v>
      </c>
    </row>
    <row r="46" spans="2:6" ht="18.75" customHeight="1">
      <c r="B46" s="229">
        <v>40</v>
      </c>
      <c r="C46" s="245" t="s">
        <v>153</v>
      </c>
      <c r="D46" s="241">
        <v>14</v>
      </c>
      <c r="E46" s="239">
        <v>13</v>
      </c>
      <c r="F46" s="144">
        <f t="shared" si="0"/>
        <v>1</v>
      </c>
    </row>
    <row r="47" spans="2:6" ht="18.75" customHeight="1">
      <c r="B47" s="229">
        <v>40</v>
      </c>
      <c r="C47" s="245" t="s">
        <v>274</v>
      </c>
      <c r="D47" s="241">
        <v>14</v>
      </c>
      <c r="E47" s="239">
        <v>12</v>
      </c>
      <c r="F47" s="144">
        <f t="shared" si="0"/>
        <v>2</v>
      </c>
    </row>
    <row r="48" spans="2:6" ht="18.75" customHeight="1">
      <c r="B48" s="229">
        <v>43</v>
      </c>
      <c r="C48" s="245" t="s">
        <v>125</v>
      </c>
      <c r="D48" s="241">
        <v>13</v>
      </c>
      <c r="E48" s="239">
        <v>18</v>
      </c>
      <c r="F48" s="144">
        <f t="shared" si="0"/>
        <v>-5</v>
      </c>
    </row>
    <row r="49" spans="2:6" ht="18.75" customHeight="1">
      <c r="B49" s="229">
        <v>43</v>
      </c>
      <c r="C49" s="245" t="s">
        <v>151</v>
      </c>
      <c r="D49" s="241">
        <v>13</v>
      </c>
      <c r="E49" s="239">
        <v>10</v>
      </c>
      <c r="F49" s="144">
        <f t="shared" si="0"/>
        <v>3</v>
      </c>
    </row>
    <row r="50" spans="2:6" ht="18.75" customHeight="1">
      <c r="B50" s="229">
        <v>43</v>
      </c>
      <c r="C50" s="245" t="s">
        <v>105</v>
      </c>
      <c r="D50" s="241">
        <v>13</v>
      </c>
      <c r="E50" s="239">
        <v>14</v>
      </c>
      <c r="F50" s="144">
        <f t="shared" si="0"/>
        <v>-1</v>
      </c>
    </row>
    <row r="51" spans="2:6" ht="18.75" customHeight="1">
      <c r="B51" s="229">
        <v>43</v>
      </c>
      <c r="C51" s="245" t="s">
        <v>146</v>
      </c>
      <c r="D51" s="241">
        <v>13</v>
      </c>
      <c r="E51" s="239">
        <v>3</v>
      </c>
      <c r="F51" s="144">
        <f t="shared" si="0"/>
        <v>10</v>
      </c>
    </row>
    <row r="52" spans="2:6" ht="18.75" customHeight="1">
      <c r="B52" s="244">
        <v>47</v>
      </c>
      <c r="C52" s="245" t="s">
        <v>109</v>
      </c>
      <c r="D52" s="241">
        <v>12</v>
      </c>
      <c r="E52" s="239">
        <v>16</v>
      </c>
      <c r="F52" s="144">
        <f t="shared" si="0"/>
        <v>-4</v>
      </c>
    </row>
    <row r="53" spans="2:6" ht="18.75" customHeight="1">
      <c r="B53" s="229">
        <v>48</v>
      </c>
      <c r="C53" s="245" t="s">
        <v>119</v>
      </c>
      <c r="D53" s="241">
        <v>11</v>
      </c>
      <c r="E53" s="239">
        <v>6</v>
      </c>
      <c r="F53" s="144">
        <f t="shared" si="0"/>
        <v>5</v>
      </c>
    </row>
    <row r="54" spans="2:6" ht="18.75" customHeight="1">
      <c r="B54" s="229">
        <v>48</v>
      </c>
      <c r="C54" s="247" t="s">
        <v>121</v>
      </c>
      <c r="D54" s="241">
        <v>11</v>
      </c>
      <c r="E54" s="239">
        <v>13</v>
      </c>
      <c r="F54" s="144">
        <f t="shared" si="0"/>
        <v>-2</v>
      </c>
    </row>
    <row r="55" spans="2:6" ht="18.75" customHeight="1">
      <c r="B55" s="229">
        <v>50</v>
      </c>
      <c r="C55" s="245" t="s">
        <v>81</v>
      </c>
      <c r="D55" s="241">
        <v>10</v>
      </c>
      <c r="E55" s="239">
        <v>6</v>
      </c>
      <c r="F55" s="144">
        <f t="shared" si="0"/>
        <v>4</v>
      </c>
    </row>
    <row r="56" spans="2:6" ht="18.75" customHeight="1">
      <c r="B56" s="229">
        <v>50</v>
      </c>
      <c r="C56" s="245" t="s">
        <v>127</v>
      </c>
      <c r="D56" s="241">
        <v>10</v>
      </c>
      <c r="E56" s="239">
        <v>11</v>
      </c>
      <c r="F56" s="144">
        <f t="shared" si="0"/>
        <v>-1</v>
      </c>
    </row>
    <row r="57" spans="2:6" ht="18.75" customHeight="1">
      <c r="B57" s="229">
        <v>50</v>
      </c>
      <c r="C57" s="245" t="s">
        <v>126</v>
      </c>
      <c r="D57" s="241">
        <v>10</v>
      </c>
      <c r="E57" s="239">
        <v>9</v>
      </c>
      <c r="F57" s="144">
        <f>D57-E57</f>
        <v>1</v>
      </c>
    </row>
    <row r="58" spans="2:6" ht="18.75" customHeight="1">
      <c r="B58" s="229">
        <v>50</v>
      </c>
      <c r="C58" s="245" t="s">
        <v>108</v>
      </c>
      <c r="D58" s="241">
        <v>10</v>
      </c>
      <c r="E58" s="239">
        <v>4</v>
      </c>
      <c r="F58" s="144">
        <f>D58-E58</f>
        <v>6</v>
      </c>
    </row>
    <row r="59" spans="2:6" ht="18.75" customHeight="1">
      <c r="B59" s="229">
        <v>54</v>
      </c>
      <c r="C59" s="245" t="s">
        <v>410</v>
      </c>
      <c r="D59" s="241">
        <v>9</v>
      </c>
      <c r="E59" s="239">
        <v>19</v>
      </c>
      <c r="F59" s="144">
        <f>D59-E59</f>
        <v>-10</v>
      </c>
    </row>
    <row r="60" spans="2:6" ht="18.75" customHeight="1">
      <c r="B60" s="244">
        <v>55</v>
      </c>
      <c r="C60" s="245" t="s">
        <v>118</v>
      </c>
      <c r="D60" s="241">
        <v>8</v>
      </c>
      <c r="E60" s="239">
        <v>2</v>
      </c>
      <c r="F60" s="144">
        <f>D60-E60</f>
        <v>6</v>
      </c>
    </row>
    <row r="61" spans="2:6" ht="18.75" customHeight="1">
      <c r="B61" s="244">
        <v>55</v>
      </c>
      <c r="C61" s="245" t="s">
        <v>138</v>
      </c>
      <c r="D61" s="241">
        <v>8</v>
      </c>
      <c r="E61" s="239">
        <v>6</v>
      </c>
      <c r="F61" s="144">
        <f>D61-E61</f>
        <v>2</v>
      </c>
    </row>
    <row r="62" spans="2:6" ht="18.75" customHeight="1">
      <c r="B62" s="244">
        <v>55</v>
      </c>
      <c r="C62" s="246" t="s">
        <v>141</v>
      </c>
      <c r="D62" s="241">
        <v>8</v>
      </c>
      <c r="E62" s="239">
        <v>7</v>
      </c>
      <c r="F62" s="144">
        <f t="shared" si="0"/>
        <v>1</v>
      </c>
    </row>
    <row r="63" spans="2:6" ht="18.75" customHeight="1">
      <c r="B63" s="244">
        <v>58</v>
      </c>
      <c r="C63" s="245" t="s">
        <v>144</v>
      </c>
      <c r="D63" s="241">
        <v>7</v>
      </c>
      <c r="E63" s="239">
        <v>9</v>
      </c>
      <c r="F63" s="144">
        <f t="shared" si="0"/>
        <v>-2</v>
      </c>
    </row>
    <row r="64" spans="2:6" ht="18.75" customHeight="1">
      <c r="B64" s="244">
        <v>58</v>
      </c>
      <c r="C64" s="245" t="s">
        <v>162</v>
      </c>
      <c r="D64" s="241">
        <v>7</v>
      </c>
      <c r="E64" s="239">
        <v>10</v>
      </c>
      <c r="F64" s="144">
        <f t="shared" si="0"/>
        <v>-3</v>
      </c>
    </row>
    <row r="65" spans="2:6" ht="18.75" customHeight="1">
      <c r="B65" s="244">
        <v>60</v>
      </c>
      <c r="C65" s="245" t="s">
        <v>269</v>
      </c>
      <c r="D65" s="241">
        <v>6</v>
      </c>
      <c r="E65" s="239">
        <v>7</v>
      </c>
      <c r="F65" s="144">
        <f t="shared" si="0"/>
        <v>-1</v>
      </c>
    </row>
    <row r="66" spans="2:6" ht="18.75" customHeight="1">
      <c r="B66" s="244">
        <v>60</v>
      </c>
      <c r="C66" s="245" t="s">
        <v>147</v>
      </c>
      <c r="D66" s="241">
        <v>6</v>
      </c>
      <c r="E66" s="239">
        <v>4</v>
      </c>
      <c r="F66" s="144">
        <f t="shared" si="0"/>
        <v>2</v>
      </c>
    </row>
    <row r="67" spans="2:6" ht="18.75" customHeight="1">
      <c r="B67" s="244">
        <v>60</v>
      </c>
      <c r="C67" s="245" t="s">
        <v>137</v>
      </c>
      <c r="D67" s="241">
        <v>6</v>
      </c>
      <c r="E67" s="239">
        <v>6</v>
      </c>
      <c r="F67" s="144">
        <f t="shared" si="0"/>
        <v>0</v>
      </c>
    </row>
    <row r="68" spans="2:6" ht="18.75" customHeight="1">
      <c r="B68" s="244">
        <v>63</v>
      </c>
      <c r="C68" s="245" t="s">
        <v>92</v>
      </c>
      <c r="D68" s="241">
        <v>5</v>
      </c>
      <c r="E68" s="239">
        <v>5</v>
      </c>
      <c r="F68" s="144">
        <f t="shared" si="0"/>
        <v>0</v>
      </c>
    </row>
    <row r="69" spans="2:6" ht="18.75" customHeight="1">
      <c r="B69" s="244">
        <v>63</v>
      </c>
      <c r="C69" s="245" t="s">
        <v>107</v>
      </c>
      <c r="D69" s="241">
        <v>5</v>
      </c>
      <c r="E69" s="239">
        <v>7</v>
      </c>
      <c r="F69" s="144">
        <f t="shared" ref="F69:F124" si="1">D69-E69</f>
        <v>-2</v>
      </c>
    </row>
    <row r="70" spans="2:6" ht="18.75" customHeight="1">
      <c r="B70" s="244">
        <v>63</v>
      </c>
      <c r="C70" s="245" t="s">
        <v>115</v>
      </c>
      <c r="D70" s="241">
        <v>5</v>
      </c>
      <c r="E70" s="239">
        <v>5</v>
      </c>
      <c r="F70" s="144">
        <f t="shared" si="1"/>
        <v>0</v>
      </c>
    </row>
    <row r="71" spans="2:6" ht="18.75" customHeight="1">
      <c r="B71" s="244">
        <v>63</v>
      </c>
      <c r="C71" s="245" t="s">
        <v>113</v>
      </c>
      <c r="D71" s="241">
        <v>5</v>
      </c>
      <c r="E71" s="239">
        <v>5</v>
      </c>
      <c r="F71" s="144">
        <f t="shared" si="1"/>
        <v>0</v>
      </c>
    </row>
    <row r="72" spans="2:6" ht="18.75" customHeight="1">
      <c r="B72" s="244">
        <v>63</v>
      </c>
      <c r="C72" s="256" t="s">
        <v>404</v>
      </c>
      <c r="D72" s="241">
        <v>5</v>
      </c>
      <c r="E72" s="239">
        <v>5</v>
      </c>
      <c r="F72" s="144">
        <f>D72-E72</f>
        <v>0</v>
      </c>
    </row>
    <row r="73" spans="2:6" ht="18.649999999999999" customHeight="1">
      <c r="B73" s="244">
        <v>63</v>
      </c>
      <c r="C73" s="247" t="s">
        <v>161</v>
      </c>
      <c r="D73" s="241">
        <v>5</v>
      </c>
      <c r="E73" s="239">
        <v>3</v>
      </c>
      <c r="F73" s="144">
        <f t="shared" ref="F73:F74" si="2">D73-E73</f>
        <v>2</v>
      </c>
    </row>
    <row r="74" spans="2:6" ht="18.75" customHeight="1">
      <c r="B74" s="244">
        <v>69</v>
      </c>
      <c r="C74" s="256" t="s">
        <v>383</v>
      </c>
      <c r="D74" s="241">
        <v>4</v>
      </c>
      <c r="E74" s="239">
        <v>6</v>
      </c>
      <c r="F74" s="144">
        <f t="shared" si="2"/>
        <v>-2</v>
      </c>
    </row>
    <row r="75" spans="2:6" ht="18.75" customHeight="1">
      <c r="B75" s="244">
        <v>69</v>
      </c>
      <c r="C75" s="245" t="s">
        <v>275</v>
      </c>
      <c r="D75" s="241">
        <v>4</v>
      </c>
      <c r="E75" s="239">
        <v>3</v>
      </c>
      <c r="F75" s="144">
        <f>D75-E75</f>
        <v>1</v>
      </c>
    </row>
    <row r="76" spans="2:6" ht="18.75" customHeight="1">
      <c r="B76" s="244">
        <v>69</v>
      </c>
      <c r="C76" s="245" t="s">
        <v>116</v>
      </c>
      <c r="D76" s="241">
        <v>4</v>
      </c>
      <c r="E76" s="239">
        <v>3</v>
      </c>
      <c r="F76" s="144">
        <f>D76-E76</f>
        <v>1</v>
      </c>
    </row>
    <row r="77" spans="2:6" ht="18.75" customHeight="1">
      <c r="B77" s="244">
        <v>72</v>
      </c>
      <c r="C77" s="245" t="s">
        <v>104</v>
      </c>
      <c r="D77" s="241">
        <v>3</v>
      </c>
      <c r="E77" s="239">
        <v>3</v>
      </c>
      <c r="F77" s="144">
        <f t="shared" si="1"/>
        <v>0</v>
      </c>
    </row>
    <row r="78" spans="2:6" ht="18.75" customHeight="1">
      <c r="B78" s="244">
        <v>72</v>
      </c>
      <c r="C78" s="245" t="s">
        <v>112</v>
      </c>
      <c r="D78" s="241">
        <v>3</v>
      </c>
      <c r="E78" s="239">
        <v>2</v>
      </c>
      <c r="F78" s="144">
        <f t="shared" si="1"/>
        <v>1</v>
      </c>
    </row>
    <row r="79" spans="2:6" ht="18.75" customHeight="1">
      <c r="B79" s="244">
        <v>72</v>
      </c>
      <c r="C79" s="245" t="s">
        <v>120</v>
      </c>
      <c r="D79" s="241">
        <v>3</v>
      </c>
      <c r="E79" s="239">
        <v>3</v>
      </c>
      <c r="F79" s="144">
        <f t="shared" si="1"/>
        <v>0</v>
      </c>
    </row>
    <row r="80" spans="2:6" ht="18.75" customHeight="1">
      <c r="B80" s="244">
        <v>72</v>
      </c>
      <c r="C80" s="245" t="s">
        <v>122</v>
      </c>
      <c r="D80" s="241">
        <v>3</v>
      </c>
      <c r="E80" s="239">
        <v>4</v>
      </c>
      <c r="F80" s="144">
        <f>D80-E80</f>
        <v>-1</v>
      </c>
    </row>
    <row r="81" spans="2:6" ht="18.75" customHeight="1">
      <c r="B81" s="244">
        <v>72</v>
      </c>
      <c r="C81" s="245" t="s">
        <v>129</v>
      </c>
      <c r="D81" s="241">
        <v>3</v>
      </c>
      <c r="E81" s="239">
        <v>3</v>
      </c>
      <c r="F81" s="144">
        <f t="shared" ref="F81:F83" si="3">D81-E81</f>
        <v>0</v>
      </c>
    </row>
    <row r="82" spans="2:6" ht="18.75" customHeight="1">
      <c r="B82" s="244">
        <v>72</v>
      </c>
      <c r="C82" s="256" t="s">
        <v>385</v>
      </c>
      <c r="D82" s="241">
        <v>3</v>
      </c>
      <c r="E82" s="239">
        <v>0</v>
      </c>
      <c r="F82" s="144">
        <f t="shared" si="3"/>
        <v>3</v>
      </c>
    </row>
    <row r="83" spans="2:6" ht="18.75" customHeight="1">
      <c r="B83" s="244">
        <v>72</v>
      </c>
      <c r="C83" s="245" t="s">
        <v>132</v>
      </c>
      <c r="D83" s="241">
        <v>3</v>
      </c>
      <c r="E83" s="239">
        <v>2</v>
      </c>
      <c r="F83" s="144">
        <f t="shared" si="3"/>
        <v>1</v>
      </c>
    </row>
    <row r="84" spans="2:6" ht="18.75" customHeight="1">
      <c r="B84" s="244">
        <v>72</v>
      </c>
      <c r="C84" s="245" t="s">
        <v>182</v>
      </c>
      <c r="D84" s="241">
        <v>3</v>
      </c>
      <c r="E84" s="239">
        <v>1</v>
      </c>
      <c r="F84" s="144">
        <f t="shared" si="1"/>
        <v>2</v>
      </c>
    </row>
    <row r="85" spans="2:6" ht="18.75" customHeight="1">
      <c r="B85" s="244">
        <v>72</v>
      </c>
      <c r="C85" s="256" t="s">
        <v>384</v>
      </c>
      <c r="D85" s="241">
        <v>3</v>
      </c>
      <c r="E85" s="239">
        <v>2</v>
      </c>
      <c r="F85" s="144">
        <f t="shared" ref="F85" si="4">D85-E85</f>
        <v>1</v>
      </c>
    </row>
    <row r="86" spans="2:6" ht="18.75" customHeight="1">
      <c r="B86" s="244">
        <v>72</v>
      </c>
      <c r="C86" s="245" t="s">
        <v>150</v>
      </c>
      <c r="D86" s="241">
        <v>3</v>
      </c>
      <c r="E86" s="239">
        <v>3</v>
      </c>
      <c r="F86" s="144">
        <f t="shared" si="1"/>
        <v>0</v>
      </c>
    </row>
    <row r="87" spans="2:6" ht="18.649999999999999" customHeight="1">
      <c r="B87" s="244">
        <v>72</v>
      </c>
      <c r="C87" s="245" t="s">
        <v>160</v>
      </c>
      <c r="D87" s="241">
        <v>3</v>
      </c>
      <c r="E87" s="239">
        <v>3</v>
      </c>
      <c r="F87" s="144">
        <f t="shared" si="1"/>
        <v>0</v>
      </c>
    </row>
    <row r="88" spans="2:6" ht="18.75" customHeight="1">
      <c r="B88" s="244">
        <v>72</v>
      </c>
      <c r="C88" s="245" t="s">
        <v>178</v>
      </c>
      <c r="D88" s="241">
        <v>3</v>
      </c>
      <c r="E88" s="239">
        <v>3</v>
      </c>
      <c r="F88" s="144">
        <f t="shared" si="1"/>
        <v>0</v>
      </c>
    </row>
    <row r="89" spans="2:6" ht="18.75" customHeight="1">
      <c r="B89" s="244">
        <v>84</v>
      </c>
      <c r="C89" s="245" t="s">
        <v>145</v>
      </c>
      <c r="D89" s="241">
        <v>2</v>
      </c>
      <c r="E89" s="239">
        <v>1</v>
      </c>
      <c r="F89" s="144">
        <f t="shared" si="1"/>
        <v>1</v>
      </c>
    </row>
    <row r="90" spans="2:6" ht="18.75" customHeight="1">
      <c r="B90" s="244">
        <v>84</v>
      </c>
      <c r="C90" s="245" t="s">
        <v>128</v>
      </c>
      <c r="D90" s="241">
        <v>2</v>
      </c>
      <c r="E90" s="239">
        <v>3</v>
      </c>
      <c r="F90" s="144">
        <f t="shared" si="1"/>
        <v>-1</v>
      </c>
    </row>
    <row r="91" spans="2:6" ht="18.75" customHeight="1">
      <c r="B91" s="244">
        <v>84</v>
      </c>
      <c r="C91" s="245" t="s">
        <v>157</v>
      </c>
      <c r="D91" s="241">
        <v>2</v>
      </c>
      <c r="E91" s="239">
        <v>1</v>
      </c>
      <c r="F91" s="144">
        <f t="shared" si="1"/>
        <v>1</v>
      </c>
    </row>
    <row r="92" spans="2:6" ht="18.75" customHeight="1">
      <c r="B92" s="244">
        <v>84</v>
      </c>
      <c r="C92" s="245" t="s">
        <v>152</v>
      </c>
      <c r="D92" s="241">
        <v>2</v>
      </c>
      <c r="E92" s="239">
        <v>2</v>
      </c>
      <c r="F92" s="144">
        <f t="shared" si="1"/>
        <v>0</v>
      </c>
    </row>
    <row r="93" spans="2:6" ht="18.75" customHeight="1">
      <c r="B93" s="244">
        <v>84</v>
      </c>
      <c r="C93" s="245" t="s">
        <v>265</v>
      </c>
      <c r="D93" s="241">
        <v>2</v>
      </c>
      <c r="E93" s="239">
        <v>1</v>
      </c>
      <c r="F93" s="144">
        <f t="shared" si="1"/>
        <v>1</v>
      </c>
    </row>
    <row r="94" spans="2:6" ht="18.75" customHeight="1">
      <c r="B94" s="244">
        <v>84</v>
      </c>
      <c r="C94" s="256" t="s">
        <v>386</v>
      </c>
      <c r="D94" s="241">
        <v>2</v>
      </c>
      <c r="E94" s="239">
        <v>2</v>
      </c>
      <c r="F94" s="144">
        <f t="shared" ref="F94" si="5">D94-E94</f>
        <v>0</v>
      </c>
    </row>
    <row r="95" spans="2:6" ht="18.75" customHeight="1">
      <c r="B95" s="244">
        <v>84</v>
      </c>
      <c r="C95" s="245" t="s">
        <v>154</v>
      </c>
      <c r="D95" s="241">
        <v>2</v>
      </c>
      <c r="E95" s="239">
        <v>1</v>
      </c>
      <c r="F95" s="144">
        <f t="shared" si="1"/>
        <v>1</v>
      </c>
    </row>
    <row r="96" spans="2:6" ht="18.75" customHeight="1">
      <c r="B96" s="244">
        <v>84</v>
      </c>
      <c r="C96" s="245" t="s">
        <v>139</v>
      </c>
      <c r="D96" s="241">
        <v>2</v>
      </c>
      <c r="E96" s="239">
        <v>3</v>
      </c>
      <c r="F96" s="144">
        <f t="shared" si="1"/>
        <v>-1</v>
      </c>
    </row>
    <row r="97" spans="1:6" ht="18.75" customHeight="1">
      <c r="B97" s="244">
        <v>84</v>
      </c>
      <c r="C97" s="245" t="s">
        <v>158</v>
      </c>
      <c r="D97" s="241">
        <v>2</v>
      </c>
      <c r="E97" s="239">
        <v>2</v>
      </c>
      <c r="F97" s="144">
        <f t="shared" si="1"/>
        <v>0</v>
      </c>
    </row>
    <row r="98" spans="1:6" ht="18.75" customHeight="1">
      <c r="B98" s="244">
        <v>84</v>
      </c>
      <c r="C98" s="245" t="s">
        <v>167</v>
      </c>
      <c r="D98" s="241">
        <v>2</v>
      </c>
      <c r="E98" s="239">
        <v>1</v>
      </c>
      <c r="F98" s="144">
        <f t="shared" si="1"/>
        <v>1</v>
      </c>
    </row>
    <row r="99" spans="1:6" ht="18.75" customHeight="1">
      <c r="B99" s="244">
        <v>84</v>
      </c>
      <c r="C99" s="245" t="s">
        <v>166</v>
      </c>
      <c r="D99" s="241">
        <v>2</v>
      </c>
      <c r="E99" s="239">
        <v>2</v>
      </c>
      <c r="F99" s="144">
        <f t="shared" si="1"/>
        <v>0</v>
      </c>
    </row>
    <row r="100" spans="1:6" ht="18.75" customHeight="1">
      <c r="B100" s="244">
        <v>84</v>
      </c>
      <c r="C100" s="246" t="s">
        <v>142</v>
      </c>
      <c r="D100" s="241">
        <v>2</v>
      </c>
      <c r="E100" s="239">
        <v>2</v>
      </c>
      <c r="F100" s="144">
        <f t="shared" si="1"/>
        <v>0</v>
      </c>
    </row>
    <row r="101" spans="1:6" ht="18.75" customHeight="1">
      <c r="B101" s="244">
        <v>84</v>
      </c>
      <c r="C101" s="256" t="s">
        <v>387</v>
      </c>
      <c r="D101" s="241">
        <v>2</v>
      </c>
      <c r="E101" s="239">
        <v>1</v>
      </c>
      <c r="F101" s="144">
        <f t="shared" si="1"/>
        <v>1</v>
      </c>
    </row>
    <row r="102" spans="1:6" ht="18.75" customHeight="1">
      <c r="B102" s="244">
        <v>97</v>
      </c>
      <c r="C102" s="245" t="s">
        <v>268</v>
      </c>
      <c r="D102" s="241">
        <v>1</v>
      </c>
      <c r="E102" s="239">
        <v>1</v>
      </c>
      <c r="F102" s="147">
        <f t="shared" si="1"/>
        <v>0</v>
      </c>
    </row>
    <row r="103" spans="1:6" ht="18.75" customHeight="1">
      <c r="B103" s="244">
        <v>97</v>
      </c>
      <c r="C103" s="256" t="s">
        <v>389</v>
      </c>
      <c r="D103" s="241">
        <v>1</v>
      </c>
      <c r="E103" s="239">
        <v>0</v>
      </c>
      <c r="F103" s="144">
        <f t="shared" ref="F103:F105" si="6">D103-E103</f>
        <v>1</v>
      </c>
    </row>
    <row r="104" spans="1:6" ht="18.75" customHeight="1">
      <c r="B104" s="244">
        <v>97</v>
      </c>
      <c r="C104" s="256" t="s">
        <v>390</v>
      </c>
      <c r="D104" s="241">
        <v>1</v>
      </c>
      <c r="E104" s="239">
        <v>1</v>
      </c>
      <c r="F104" s="144">
        <f t="shared" si="6"/>
        <v>0</v>
      </c>
    </row>
    <row r="105" spans="1:6" ht="18.75" customHeight="1">
      <c r="B105" s="244">
        <v>97</v>
      </c>
      <c r="C105" s="256" t="s">
        <v>391</v>
      </c>
      <c r="D105" s="241">
        <v>1</v>
      </c>
      <c r="E105" s="239">
        <v>0</v>
      </c>
      <c r="F105" s="144">
        <f t="shared" si="6"/>
        <v>1</v>
      </c>
    </row>
    <row r="106" spans="1:6" ht="18.75" customHeight="1">
      <c r="B106" s="244">
        <v>97</v>
      </c>
      <c r="C106" s="245" t="s">
        <v>97</v>
      </c>
      <c r="D106" s="241">
        <v>1</v>
      </c>
      <c r="E106" s="239">
        <v>1</v>
      </c>
      <c r="F106" s="144">
        <f t="shared" si="1"/>
        <v>0</v>
      </c>
    </row>
    <row r="107" spans="1:6" ht="18.649999999999999" customHeight="1">
      <c r="B107" s="244">
        <v>97</v>
      </c>
      <c r="C107" s="256" t="s">
        <v>392</v>
      </c>
      <c r="D107" s="241">
        <v>1</v>
      </c>
      <c r="E107" s="239">
        <v>2</v>
      </c>
      <c r="F107" s="144">
        <f>D107-E107</f>
        <v>-1</v>
      </c>
    </row>
    <row r="108" spans="1:6" ht="18.75" customHeight="1">
      <c r="B108" s="244">
        <v>97</v>
      </c>
      <c r="C108" s="256" t="s">
        <v>393</v>
      </c>
      <c r="D108" s="241">
        <v>1</v>
      </c>
      <c r="E108" s="239">
        <v>2</v>
      </c>
      <c r="F108" s="144">
        <f t="shared" ref="F108" si="7">D108-E108</f>
        <v>-1</v>
      </c>
    </row>
    <row r="109" spans="1:6" ht="18.75" customHeight="1">
      <c r="B109" s="244">
        <v>97</v>
      </c>
      <c r="C109" s="245" t="s">
        <v>180</v>
      </c>
      <c r="D109" s="241">
        <v>1</v>
      </c>
      <c r="E109" s="239">
        <v>1</v>
      </c>
      <c r="F109" s="144">
        <f t="shared" si="1"/>
        <v>0</v>
      </c>
    </row>
    <row r="110" spans="1:6" ht="18.75" customHeight="1">
      <c r="B110" s="244">
        <v>97</v>
      </c>
      <c r="C110" s="256" t="s">
        <v>416</v>
      </c>
      <c r="D110" s="241">
        <v>1</v>
      </c>
      <c r="E110" s="239">
        <v>2</v>
      </c>
      <c r="F110" s="144">
        <f t="shared" si="1"/>
        <v>-1</v>
      </c>
    </row>
    <row r="111" spans="1:6" ht="18.75" customHeight="1">
      <c r="A111" s="264"/>
      <c r="B111" s="268">
        <v>97</v>
      </c>
      <c r="C111" s="269" t="s">
        <v>396</v>
      </c>
      <c r="D111" s="270">
        <v>2</v>
      </c>
      <c r="E111" s="271">
        <v>1</v>
      </c>
      <c r="F111" s="202">
        <f t="shared" si="1"/>
        <v>1</v>
      </c>
    </row>
    <row r="112" spans="1:6" ht="18.75" customHeight="1">
      <c r="B112" s="244">
        <v>97</v>
      </c>
      <c r="C112" s="245" t="s">
        <v>103</v>
      </c>
      <c r="D112" s="241">
        <v>1</v>
      </c>
      <c r="E112" s="239">
        <v>3</v>
      </c>
      <c r="F112" s="144">
        <f t="shared" si="1"/>
        <v>-2</v>
      </c>
    </row>
    <row r="113" spans="2:6" ht="18.75" customHeight="1">
      <c r="B113" s="244">
        <v>97</v>
      </c>
      <c r="C113" s="245" t="s">
        <v>148</v>
      </c>
      <c r="D113" s="241">
        <v>1</v>
      </c>
      <c r="E113" s="239">
        <v>1</v>
      </c>
      <c r="F113" s="144">
        <f t="shared" si="1"/>
        <v>0</v>
      </c>
    </row>
    <row r="114" spans="2:6" ht="18.75" customHeight="1">
      <c r="B114" s="244">
        <v>97</v>
      </c>
      <c r="C114" s="256" t="s">
        <v>406</v>
      </c>
      <c r="D114" s="241">
        <v>1</v>
      </c>
      <c r="E114" s="239">
        <v>0</v>
      </c>
      <c r="F114" s="144">
        <f t="shared" ref="F114" si="8">D114-E114</f>
        <v>1</v>
      </c>
    </row>
    <row r="115" spans="2:6" ht="18.75" customHeight="1">
      <c r="B115" s="244">
        <v>97</v>
      </c>
      <c r="C115" s="245" t="s">
        <v>267</v>
      </c>
      <c r="D115" s="241">
        <v>1</v>
      </c>
      <c r="E115" s="239">
        <v>2</v>
      </c>
      <c r="F115" s="144">
        <f t="shared" si="1"/>
        <v>-1</v>
      </c>
    </row>
    <row r="116" spans="2:6" ht="18.75" customHeight="1">
      <c r="B116" s="244">
        <v>97</v>
      </c>
      <c r="C116" s="245" t="s">
        <v>133</v>
      </c>
      <c r="D116" s="241">
        <v>1</v>
      </c>
      <c r="E116" s="239">
        <v>1</v>
      </c>
      <c r="F116" s="144">
        <f t="shared" si="1"/>
        <v>0</v>
      </c>
    </row>
    <row r="117" spans="2:6" ht="18.75" customHeight="1">
      <c r="B117" s="244">
        <v>97</v>
      </c>
      <c r="C117" s="256" t="s">
        <v>388</v>
      </c>
      <c r="D117" s="241">
        <v>1</v>
      </c>
      <c r="E117" s="239">
        <v>0</v>
      </c>
      <c r="F117" s="144">
        <f t="shared" ref="F117" si="9">D117-E117</f>
        <v>1</v>
      </c>
    </row>
    <row r="118" spans="2:6" ht="18.75" customHeight="1">
      <c r="B118" s="244">
        <v>97</v>
      </c>
      <c r="C118" s="245" t="s">
        <v>156</v>
      </c>
      <c r="D118" s="241">
        <v>1</v>
      </c>
      <c r="E118" s="239">
        <v>1</v>
      </c>
      <c r="F118" s="144">
        <f t="shared" si="1"/>
        <v>0</v>
      </c>
    </row>
    <row r="119" spans="2:6" ht="18.75" customHeight="1">
      <c r="B119" s="244">
        <v>97</v>
      </c>
      <c r="C119" s="256" t="s">
        <v>394</v>
      </c>
      <c r="D119" s="241">
        <v>1</v>
      </c>
      <c r="E119" s="239">
        <v>1</v>
      </c>
      <c r="F119" s="144">
        <f t="shared" ref="F119:F121" si="10">D119-E119</f>
        <v>0</v>
      </c>
    </row>
    <row r="120" spans="2:6" ht="18.649999999999999" customHeight="1">
      <c r="B120" s="244">
        <v>97</v>
      </c>
      <c r="C120" s="256" t="s">
        <v>409</v>
      </c>
      <c r="D120" s="241">
        <v>1</v>
      </c>
      <c r="E120" s="239">
        <v>2</v>
      </c>
      <c r="F120" s="144">
        <f t="shared" si="10"/>
        <v>-1</v>
      </c>
    </row>
    <row r="121" spans="2:6" ht="18.75" customHeight="1">
      <c r="B121" s="244">
        <v>97</v>
      </c>
      <c r="C121" s="256" t="s">
        <v>395</v>
      </c>
      <c r="D121" s="241">
        <v>1</v>
      </c>
      <c r="E121" s="239">
        <v>0</v>
      </c>
      <c r="F121" s="144">
        <f t="shared" si="10"/>
        <v>1</v>
      </c>
    </row>
    <row r="122" spans="2:6" ht="18.75" customHeight="1">
      <c r="B122" s="244">
        <v>97</v>
      </c>
      <c r="C122" s="256" t="s">
        <v>407</v>
      </c>
      <c r="D122" s="241">
        <v>1</v>
      </c>
      <c r="E122" s="239">
        <v>1</v>
      </c>
      <c r="F122" s="144">
        <f>D122-E122</f>
        <v>0</v>
      </c>
    </row>
    <row r="123" spans="2:6" ht="18.75" customHeight="1">
      <c r="B123" s="244">
        <v>97</v>
      </c>
      <c r="C123" s="245" t="s">
        <v>186</v>
      </c>
      <c r="D123" s="241">
        <v>1</v>
      </c>
      <c r="E123" s="239">
        <v>1</v>
      </c>
      <c r="F123" s="144">
        <f t="shared" si="1"/>
        <v>0</v>
      </c>
    </row>
    <row r="124" spans="2:6" ht="18.75" customHeight="1">
      <c r="B124" s="244">
        <v>97</v>
      </c>
      <c r="C124" s="256" t="s">
        <v>405</v>
      </c>
      <c r="D124" s="241">
        <v>1</v>
      </c>
      <c r="E124" s="239">
        <v>1</v>
      </c>
      <c r="F124" s="144">
        <f t="shared" si="1"/>
        <v>0</v>
      </c>
    </row>
    <row r="125" spans="2:6" ht="18.75" customHeight="1">
      <c r="B125" s="244">
        <v>97</v>
      </c>
      <c r="C125" s="256" t="s">
        <v>429</v>
      </c>
      <c r="D125" s="241">
        <v>1</v>
      </c>
      <c r="E125" s="239">
        <v>0</v>
      </c>
      <c r="F125" s="144">
        <f t="shared" ref="F125:F136" si="11">D125-E125</f>
        <v>1</v>
      </c>
    </row>
    <row r="126" spans="2:6" ht="18.75" customHeight="1">
      <c r="B126" s="244">
        <v>97</v>
      </c>
      <c r="C126" s="256" t="s">
        <v>397</v>
      </c>
      <c r="D126" s="241">
        <v>1</v>
      </c>
      <c r="E126" s="239">
        <v>0</v>
      </c>
      <c r="F126" s="144">
        <f t="shared" si="11"/>
        <v>1</v>
      </c>
    </row>
    <row r="127" spans="2:6" ht="18.75" customHeight="1">
      <c r="B127" s="244">
        <v>97</v>
      </c>
      <c r="C127" s="256" t="s">
        <v>181</v>
      </c>
      <c r="D127" s="241">
        <v>1</v>
      </c>
      <c r="E127" s="239">
        <v>1</v>
      </c>
      <c r="F127" s="144">
        <f t="shared" si="11"/>
        <v>0</v>
      </c>
    </row>
    <row r="128" spans="2:6" ht="18.75" customHeight="1">
      <c r="B128" s="244">
        <v>97</v>
      </c>
      <c r="C128" s="256" t="s">
        <v>408</v>
      </c>
      <c r="D128" s="241">
        <v>1</v>
      </c>
      <c r="E128" s="239">
        <v>2</v>
      </c>
      <c r="F128" s="144">
        <f t="shared" si="11"/>
        <v>-1</v>
      </c>
    </row>
    <row r="129" spans="1:8" ht="18.649999999999999" customHeight="1">
      <c r="B129" s="244"/>
      <c r="C129" s="247" t="s">
        <v>284</v>
      </c>
      <c r="D129" s="241">
        <v>8</v>
      </c>
      <c r="E129" s="239">
        <v>11</v>
      </c>
      <c r="F129" s="144">
        <f t="shared" si="11"/>
        <v>-3</v>
      </c>
    </row>
    <row r="130" spans="1:8" ht="18.649999999999999" customHeight="1">
      <c r="B130" s="244"/>
      <c r="C130" s="247" t="s">
        <v>414</v>
      </c>
      <c r="D130" s="241">
        <v>0</v>
      </c>
      <c r="E130" s="239">
        <v>3</v>
      </c>
      <c r="F130" s="144">
        <f t="shared" si="11"/>
        <v>-3</v>
      </c>
    </row>
    <row r="131" spans="1:8" ht="18.75" customHeight="1">
      <c r="B131" s="233" t="s">
        <v>411</v>
      </c>
      <c r="C131" s="245" t="s">
        <v>412</v>
      </c>
      <c r="D131" s="241">
        <v>0</v>
      </c>
      <c r="E131" s="239">
        <v>1</v>
      </c>
      <c r="F131" s="144">
        <f t="shared" si="11"/>
        <v>-1</v>
      </c>
    </row>
    <row r="132" spans="1:8" ht="18.75" customHeight="1">
      <c r="B132" s="233" t="s">
        <v>223</v>
      </c>
      <c r="C132" s="245" t="s">
        <v>413</v>
      </c>
      <c r="D132" s="241">
        <v>0</v>
      </c>
      <c r="E132" s="239">
        <v>1</v>
      </c>
      <c r="F132" s="144">
        <f t="shared" si="11"/>
        <v>-1</v>
      </c>
    </row>
    <row r="133" spans="1:8" ht="18.75" customHeight="1">
      <c r="B133" s="233" t="s">
        <v>223</v>
      </c>
      <c r="C133" s="229" t="s">
        <v>399</v>
      </c>
      <c r="D133" s="241">
        <v>0</v>
      </c>
      <c r="E133" s="166">
        <v>2</v>
      </c>
      <c r="F133" s="147">
        <f t="shared" si="11"/>
        <v>-2</v>
      </c>
    </row>
    <row r="134" spans="1:8" ht="18.75" customHeight="1">
      <c r="B134" s="233" t="s">
        <v>223</v>
      </c>
      <c r="C134" s="249" t="s">
        <v>140</v>
      </c>
      <c r="D134" s="254">
        <v>0</v>
      </c>
      <c r="E134" s="218">
        <v>1</v>
      </c>
      <c r="F134" s="255">
        <f t="shared" si="11"/>
        <v>-1</v>
      </c>
    </row>
    <row r="135" spans="1:8" ht="18.75" customHeight="1">
      <c r="B135" s="233" t="s">
        <v>223</v>
      </c>
      <c r="C135" s="250" t="s">
        <v>401</v>
      </c>
      <c r="D135" s="241">
        <v>0</v>
      </c>
      <c r="E135" s="166">
        <v>1</v>
      </c>
      <c r="F135" s="144">
        <f t="shared" si="11"/>
        <v>-1</v>
      </c>
    </row>
    <row r="136" spans="1:8" ht="18.75" customHeight="1">
      <c r="B136" s="233" t="s">
        <v>223</v>
      </c>
      <c r="C136" s="251" t="s">
        <v>400</v>
      </c>
      <c r="D136" s="243">
        <v>0</v>
      </c>
      <c r="E136" s="252">
        <v>1</v>
      </c>
      <c r="F136" s="253">
        <f t="shared" si="11"/>
        <v>-1</v>
      </c>
    </row>
    <row r="137" spans="1:8" s="161" customFormat="1" ht="18.75" customHeight="1">
      <c r="A137" s="123"/>
      <c r="B137" s="148"/>
      <c r="C137" s="170" t="s">
        <v>51</v>
      </c>
      <c r="D137" s="167">
        <f>SUM(D6:D136)</f>
        <v>37533</v>
      </c>
      <c r="E137" s="237">
        <f>SUM(E6:E136)</f>
        <v>35493</v>
      </c>
      <c r="F137" s="238">
        <f>SUM(F6:F136)</f>
        <v>2040</v>
      </c>
      <c r="H137" s="201"/>
    </row>
    <row r="138" spans="1:8" ht="18.75" customHeight="1">
      <c r="A138" s="161"/>
      <c r="B138" s="221"/>
      <c r="C138" s="290"/>
      <c r="D138" s="223"/>
      <c r="E138" s="291"/>
      <c r="F138" s="292"/>
      <c r="G138" s="153"/>
    </row>
    <row r="139" spans="1:8" ht="18.75" customHeight="1">
      <c r="B139" s="293"/>
      <c r="C139" s="153" t="s">
        <v>428</v>
      </c>
      <c r="D139" s="215">
        <f>D137</f>
        <v>37533</v>
      </c>
      <c r="E139" s="153" t="s">
        <v>225</v>
      </c>
      <c r="F139" s="154"/>
    </row>
    <row r="140" spans="1:8" ht="35" customHeight="1">
      <c r="B140" s="294" t="s">
        <v>430</v>
      </c>
      <c r="C140" s="294"/>
      <c r="D140" s="294"/>
      <c r="E140" s="294"/>
      <c r="F140" s="294"/>
    </row>
    <row r="141" spans="1:8" ht="18.75" customHeight="1">
      <c r="B141" s="293"/>
      <c r="C141" s="293"/>
      <c r="D141" s="295"/>
      <c r="E141" s="295"/>
      <c r="F141" s="293"/>
    </row>
    <row r="142" spans="1:8" ht="18.75" customHeight="1">
      <c r="B142" s="293"/>
      <c r="C142" s="293"/>
      <c r="D142" s="295"/>
      <c r="E142" s="295"/>
      <c r="F142" s="293"/>
    </row>
    <row r="143" spans="1:8" ht="18.75" customHeight="1">
      <c r="B143" s="293"/>
      <c r="C143" s="293"/>
      <c r="D143" s="295"/>
      <c r="E143" s="295"/>
      <c r="F143" s="293"/>
    </row>
    <row r="144" spans="1:8" ht="18.75" customHeight="1">
      <c r="B144" s="293"/>
      <c r="C144" s="293"/>
      <c r="D144" s="295"/>
      <c r="E144" s="295"/>
      <c r="F144" s="293"/>
    </row>
    <row r="145" spans="2:12" ht="18.75" customHeight="1">
      <c r="B145" s="293"/>
      <c r="C145" s="293"/>
      <c r="D145" s="295"/>
      <c r="E145" s="295"/>
      <c r="F145" s="293"/>
    </row>
    <row r="147" spans="2:12" ht="19" customHeight="1">
      <c r="J147" s="265" t="s">
        <v>425</v>
      </c>
      <c r="K147" s="265" t="s">
        <v>418</v>
      </c>
      <c r="L147" s="265" t="s">
        <v>419</v>
      </c>
    </row>
    <row r="148" spans="2:12" ht="19" customHeight="1">
      <c r="J148" s="266" t="s">
        <v>421</v>
      </c>
      <c r="K148" s="267" t="s">
        <v>423</v>
      </c>
      <c r="L148" s="267" t="s">
        <v>420</v>
      </c>
    </row>
    <row r="149" spans="2:12" ht="19" customHeight="1">
      <c r="J149" s="266" t="s">
        <v>417</v>
      </c>
      <c r="K149" s="267" t="s">
        <v>422</v>
      </c>
      <c r="L149" s="267" t="s">
        <v>424</v>
      </c>
    </row>
    <row r="150" spans="2:12" ht="19" customHeight="1">
      <c r="J150" s="267" t="s">
        <v>426</v>
      </c>
      <c r="K150" s="266" t="s">
        <v>427</v>
      </c>
      <c r="L150" s="266" t="s">
        <v>431</v>
      </c>
    </row>
  </sheetData>
  <mergeCells count="1">
    <mergeCell ref="B140:F140"/>
  </mergeCells>
  <phoneticPr fontId="8"/>
  <pageMargins left="0.51181102362204722" right="0.51181102362204722" top="0.74803149606299213" bottom="0.74803149606299213" header="0.31496062992125984" footer="0.31496062992125984"/>
  <pageSetup paperSize="9" scale="98" fitToHeight="0" orientation="portrait" r:id="rId1"/>
  <colBreaks count="1" manualBreakCount="1">
    <brk id="6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203"/>
    <col min="20" max="21" width="9" style="4"/>
    <col min="22" max="22" width="9" style="203"/>
    <col min="23" max="16384" width="9" style="4"/>
  </cols>
  <sheetData>
    <row r="1" spans="1:23" ht="31.5" customHeight="1">
      <c r="A1" s="73" t="s">
        <v>237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5"/>
      <c r="K2" s="2"/>
      <c r="L2" s="2"/>
      <c r="M2" s="2"/>
      <c r="N2" s="2"/>
      <c r="O2" s="2"/>
      <c r="P2" s="2"/>
    </row>
    <row r="3" spans="1:23" s="3" customFormat="1" ht="18" customHeight="1">
      <c r="A3" s="275" t="s">
        <v>377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11"/>
      <c r="S3" s="212"/>
      <c r="V3" s="212"/>
    </row>
    <row r="4" spans="1:23" s="3" customFormat="1" ht="18" customHeight="1">
      <c r="A4" s="275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11"/>
      <c r="S4" s="212"/>
      <c r="V4" s="212"/>
    </row>
    <row r="5" spans="1:23" s="3" customFormat="1" ht="18" customHeight="1">
      <c r="A5" s="275"/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5"/>
      <c r="P5" s="275"/>
      <c r="Q5" s="211"/>
      <c r="S5" s="212"/>
      <c r="V5" s="212"/>
    </row>
    <row r="6" spans="1:23" s="3" customFormat="1" ht="18" customHeight="1">
      <c r="A6" s="275" t="s">
        <v>378</v>
      </c>
      <c r="B6" s="275"/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  <c r="O6" s="275"/>
      <c r="P6" s="275"/>
      <c r="Q6" s="211"/>
      <c r="S6" s="212"/>
      <c r="V6" s="212"/>
    </row>
    <row r="7" spans="1:23" s="3" customFormat="1" ht="18" customHeight="1">
      <c r="A7" s="275"/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11"/>
      <c r="S7" s="212"/>
      <c r="V7" s="212"/>
    </row>
    <row r="8" spans="1:23" s="3" customFormat="1" ht="34.5" customHeight="1">
      <c r="A8" s="275"/>
      <c r="B8" s="275"/>
      <c r="C8" s="275"/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  <c r="O8" s="275"/>
      <c r="P8" s="275"/>
      <c r="Q8" s="211"/>
      <c r="S8" s="212"/>
      <c r="V8" s="212"/>
    </row>
    <row r="9" spans="1:23" ht="18.75" customHeight="1">
      <c r="D9" s="14"/>
      <c r="E9" s="14"/>
      <c r="F9" s="14"/>
      <c r="G9" s="14"/>
      <c r="H9" s="14"/>
      <c r="J9" s="176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231</v>
      </c>
      <c r="I10" s="20" t="s">
        <v>232</v>
      </c>
      <c r="J10" s="20" t="s">
        <v>233</v>
      </c>
      <c r="K10" s="20" t="s">
        <v>234</v>
      </c>
      <c r="L10" s="20" t="s">
        <v>235</v>
      </c>
      <c r="M10" s="20" t="s">
        <v>236</v>
      </c>
      <c r="N10" s="20" t="s">
        <v>261</v>
      </c>
      <c r="O10" s="20" t="s">
        <v>270</v>
      </c>
      <c r="P10" s="20" t="s">
        <v>371</v>
      </c>
      <c r="Q10" s="23"/>
      <c r="R10" s="4" t="s">
        <v>374</v>
      </c>
      <c r="S10" s="204" t="s">
        <v>260</v>
      </c>
      <c r="T10" s="4" t="s">
        <v>373</v>
      </c>
      <c r="U10" s="204" t="s">
        <v>260</v>
      </c>
      <c r="V10" s="203" t="s">
        <v>375</v>
      </c>
    </row>
    <row r="11" spans="1:23" s="8" customFormat="1" ht="16.5" customHeight="1">
      <c r="A11" s="282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204">
        <f>R11/P11</f>
        <v>7.7928031171212468E-3</v>
      </c>
      <c r="T11" s="8">
        <f>P11-H11</f>
        <v>1247</v>
      </c>
      <c r="U11" s="204">
        <f>T11/P11</f>
        <v>9.527083810833524E-2</v>
      </c>
      <c r="V11" s="204">
        <f>P11/H11</f>
        <v>1.1053031582502955</v>
      </c>
      <c r="W11" s="204"/>
    </row>
    <row r="12" spans="1:23" s="8" customFormat="1" ht="16.5" customHeight="1">
      <c r="A12" s="283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13">
        <f t="shared" ref="R12:R45" si="0">P12-O12</f>
        <v>-44</v>
      </c>
      <c r="S12" s="214">
        <f>R12/P12</f>
        <v>-9.8170459616242749E-3</v>
      </c>
      <c r="T12" s="8">
        <f t="shared" ref="T12:T44" si="1">P12-H12</f>
        <v>705</v>
      </c>
      <c r="U12" s="204">
        <f t="shared" ref="U12:U44" si="2">T12/P12</f>
        <v>0.15729585006693442</v>
      </c>
      <c r="V12" s="204">
        <f>P12/H12</f>
        <v>1.1866560762509928</v>
      </c>
    </row>
    <row r="13" spans="1:23" s="8" customFormat="1" ht="16.5" customHeight="1">
      <c r="A13" s="283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13">
        <f t="shared" si="0"/>
        <v>52</v>
      </c>
      <c r="S13" s="214">
        <f t="shared" ref="S13:S17" si="3">R13/P13</f>
        <v>1.875225387666787E-2</v>
      </c>
      <c r="T13" s="213">
        <f t="shared" si="1"/>
        <v>-787</v>
      </c>
      <c r="U13" s="214">
        <f t="shared" si="2"/>
        <v>-0.283808150018031</v>
      </c>
      <c r="V13" s="204">
        <f t="shared" ref="V13:V44" si="4">P13/H13</f>
        <v>0.77893258426966294</v>
      </c>
    </row>
    <row r="14" spans="1:23" s="8" customFormat="1" ht="16.5" customHeight="1">
      <c r="A14" s="283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204">
        <f t="shared" si="3"/>
        <v>4.5004500450045003E-4</v>
      </c>
      <c r="T14" s="8">
        <f t="shared" si="1"/>
        <v>418</v>
      </c>
      <c r="U14" s="204">
        <f t="shared" si="2"/>
        <v>0.18811881188118812</v>
      </c>
      <c r="V14" s="208">
        <f t="shared" si="4"/>
        <v>1.2317073170731707</v>
      </c>
    </row>
    <row r="15" spans="1:23" s="8" customFormat="1" ht="16.5" customHeight="1">
      <c r="A15" s="283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204">
        <f t="shared" si="3"/>
        <v>1.5755329008341055E-2</v>
      </c>
      <c r="T15" s="8">
        <f t="shared" si="1"/>
        <v>264</v>
      </c>
      <c r="U15" s="204">
        <f t="shared" si="2"/>
        <v>0.24467099165894346</v>
      </c>
      <c r="V15" s="208">
        <f t="shared" si="4"/>
        <v>1.3239263803680981</v>
      </c>
    </row>
    <row r="16" spans="1:23" s="8" customFormat="1" ht="16.5" customHeight="1">
      <c r="A16" s="283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204">
        <f t="shared" si="3"/>
        <v>2.6888604353393086E-2</v>
      </c>
      <c r="T16" s="8">
        <f t="shared" si="1"/>
        <v>166</v>
      </c>
      <c r="U16" s="204">
        <f t="shared" si="2"/>
        <v>0.21254801536491677</v>
      </c>
      <c r="V16" s="204">
        <f>P16/H16</f>
        <v>1.269918699186992</v>
      </c>
    </row>
    <row r="17" spans="1:22" s="8" customFormat="1" ht="16.5" customHeight="1">
      <c r="A17" s="284"/>
      <c r="B17" s="178" t="s">
        <v>244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73" t="s">
        <v>68</v>
      </c>
      <c r="I17" s="173" t="s">
        <v>68</v>
      </c>
      <c r="J17" s="205">
        <v>155</v>
      </c>
      <c r="K17" s="205">
        <v>232</v>
      </c>
      <c r="L17" s="205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204">
        <f t="shared" si="3"/>
        <v>3.3222591362126247E-3</v>
      </c>
      <c r="T17" s="8" t="e">
        <f>P17-H17</f>
        <v>#VALUE!</v>
      </c>
      <c r="U17" s="204"/>
      <c r="V17" s="204" t="e">
        <f t="shared" si="4"/>
        <v>#VALUE!</v>
      </c>
    </row>
    <row r="18" spans="1:22" s="8" customFormat="1" ht="16.5" customHeight="1">
      <c r="A18" s="279" t="s">
        <v>228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9">
        <f t="shared" si="0"/>
        <v>13</v>
      </c>
      <c r="S18" s="210">
        <f>R18/P18</f>
        <v>3.8302887448438423E-3</v>
      </c>
      <c r="T18" s="8">
        <f t="shared" si="1"/>
        <v>-2235</v>
      </c>
      <c r="U18" s="204">
        <f t="shared" si="2"/>
        <v>-0.65851502651738358</v>
      </c>
      <c r="V18" s="204">
        <f t="shared" si="4"/>
        <v>0.60294901403446433</v>
      </c>
    </row>
    <row r="19" spans="1:22" s="8" customFormat="1" ht="16.5" customHeight="1">
      <c r="A19" s="280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9">
        <f>P19-O19</f>
        <v>-14</v>
      </c>
      <c r="S19" s="210">
        <f>R19/P19</f>
        <v>-2.2988505747126436E-2</v>
      </c>
      <c r="T19" s="8">
        <f>P19-H19</f>
        <v>-472</v>
      </c>
      <c r="U19" s="204">
        <f>T19/P19</f>
        <v>-0.77504105090311992</v>
      </c>
      <c r="V19" s="204">
        <f t="shared" si="4"/>
        <v>0.56336725254394082</v>
      </c>
    </row>
    <row r="20" spans="1:22" s="8" customFormat="1" ht="16.5" customHeight="1">
      <c r="A20" s="280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13">
        <f t="shared" si="0"/>
        <v>28</v>
      </c>
      <c r="S20" s="214">
        <f>R20/P20</f>
        <v>4.5901639344262293E-2</v>
      </c>
      <c r="T20" s="213">
        <f t="shared" si="1"/>
        <v>-917</v>
      </c>
      <c r="U20" s="214">
        <f>T20/P20</f>
        <v>-1.5032786885245901</v>
      </c>
      <c r="V20" s="204">
        <f t="shared" si="4"/>
        <v>0.39947609692206942</v>
      </c>
    </row>
    <row r="21" spans="1:22" s="8" customFormat="1" ht="16.5" customHeight="1">
      <c r="A21" s="280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13">
        <f t="shared" si="0"/>
        <v>-8</v>
      </c>
      <c r="S21" s="214">
        <f t="shared" ref="S21:S24" si="5">R21/P21</f>
        <v>-1.3986013986013986E-2</v>
      </c>
      <c r="T21" s="213">
        <f t="shared" si="1"/>
        <v>-554</v>
      </c>
      <c r="U21" s="214">
        <f t="shared" si="2"/>
        <v>-0.96853146853146854</v>
      </c>
      <c r="V21" s="204">
        <f t="shared" si="4"/>
        <v>0.50799289520426283</v>
      </c>
    </row>
    <row r="22" spans="1:22" s="8" customFormat="1" ht="16.5" customHeight="1">
      <c r="A22" s="280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9">
        <f t="shared" si="0"/>
        <v>-1</v>
      </c>
      <c r="S22" s="210">
        <f t="shared" si="5"/>
        <v>-1.7574692442882249E-3</v>
      </c>
      <c r="T22" s="8">
        <f t="shared" si="1"/>
        <v>-184</v>
      </c>
      <c r="U22" s="204">
        <f t="shared" si="2"/>
        <v>-0.32337434094903339</v>
      </c>
      <c r="V22" s="204">
        <f t="shared" si="4"/>
        <v>0.75564409030544488</v>
      </c>
    </row>
    <row r="23" spans="1:22" s="8" customFormat="1" ht="16.5" customHeight="1">
      <c r="A23" s="280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9">
        <f t="shared" si="0"/>
        <v>-23</v>
      </c>
      <c r="S23" s="210">
        <f>R23/P23</f>
        <v>-6.9908814589665649E-2</v>
      </c>
      <c r="T23" s="8">
        <f t="shared" si="1"/>
        <v>-247</v>
      </c>
      <c r="U23" s="204">
        <f t="shared" si="2"/>
        <v>-0.75075987841945291</v>
      </c>
      <c r="V23" s="204">
        <f t="shared" si="4"/>
        <v>0.57118055555555558</v>
      </c>
    </row>
    <row r="24" spans="1:22" s="8" customFormat="1" ht="16.5" customHeight="1">
      <c r="A24" s="281"/>
      <c r="B24" s="230" t="s">
        <v>273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73">
        <v>84</v>
      </c>
      <c r="I24" s="173">
        <v>89</v>
      </c>
      <c r="J24" s="205">
        <v>91</v>
      </c>
      <c r="K24" s="205">
        <v>83</v>
      </c>
      <c r="L24" s="205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9">
        <f t="shared" si="0"/>
        <v>2</v>
      </c>
      <c r="S24" s="210">
        <f t="shared" si="5"/>
        <v>2.247191011235955E-2</v>
      </c>
      <c r="T24" s="8">
        <f>P24-H24</f>
        <v>5</v>
      </c>
      <c r="U24" s="204">
        <f t="shared" si="2"/>
        <v>5.6179775280898875E-2</v>
      </c>
      <c r="V24" s="204">
        <f t="shared" si="4"/>
        <v>1.0595238095238095</v>
      </c>
    </row>
    <row r="25" spans="1:22" s="8" customFormat="1" ht="16.5" customHeight="1">
      <c r="A25" s="276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9">
        <f t="shared" si="0"/>
        <v>290</v>
      </c>
      <c r="S25" s="210">
        <f>R25/P25</f>
        <v>7.3417721518987344E-2</v>
      </c>
      <c r="T25" s="8">
        <f t="shared" si="1"/>
        <v>-2196</v>
      </c>
      <c r="U25" s="204">
        <f t="shared" si="2"/>
        <v>-0.55594936708860765</v>
      </c>
      <c r="V25" s="204">
        <f t="shared" si="4"/>
        <v>0.6426944354051416</v>
      </c>
    </row>
    <row r="26" spans="1:22" s="8" customFormat="1" ht="16.5" customHeight="1">
      <c r="A26" s="277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13">
        <f t="shared" si="0"/>
        <v>154</v>
      </c>
      <c r="S26" s="214">
        <f t="shared" ref="S26:S31" si="6">R26/P26</f>
        <v>9.350333940497875E-2</v>
      </c>
      <c r="T26" s="213">
        <f t="shared" si="1"/>
        <v>-1922</v>
      </c>
      <c r="U26" s="214">
        <f t="shared" si="2"/>
        <v>-1.166970248937462</v>
      </c>
      <c r="V26" s="204">
        <f t="shared" si="4"/>
        <v>0.46147380218548611</v>
      </c>
    </row>
    <row r="27" spans="1:22" s="8" customFormat="1" ht="16.5" customHeight="1">
      <c r="A27" s="277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9">
        <f t="shared" si="0"/>
        <v>51</v>
      </c>
      <c r="S27" s="210">
        <f t="shared" si="6"/>
        <v>6.4231738035264482E-2</v>
      </c>
      <c r="T27" s="8">
        <f t="shared" si="1"/>
        <v>110</v>
      </c>
      <c r="U27" s="204">
        <f t="shared" si="2"/>
        <v>0.1385390428211587</v>
      </c>
      <c r="V27" s="204">
        <f t="shared" si="4"/>
        <v>1.1608187134502923</v>
      </c>
    </row>
    <row r="28" spans="1:22" s="8" customFormat="1" ht="16.5" customHeight="1">
      <c r="A28" s="277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13">
        <f t="shared" si="0"/>
        <v>34</v>
      </c>
      <c r="S28" s="214">
        <f t="shared" si="6"/>
        <v>6.1371841155234655E-2</v>
      </c>
      <c r="T28" s="213">
        <f t="shared" si="1"/>
        <v>-324</v>
      </c>
      <c r="U28" s="214">
        <f t="shared" si="2"/>
        <v>-0.58483754512635377</v>
      </c>
      <c r="V28" s="204">
        <f t="shared" si="4"/>
        <v>0.63097949886104787</v>
      </c>
    </row>
    <row r="29" spans="1:22" s="8" customFormat="1" ht="16.5" customHeight="1">
      <c r="A29" s="277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9">
        <f t="shared" si="0"/>
        <v>19</v>
      </c>
      <c r="S29" s="210">
        <f t="shared" si="6"/>
        <v>5.9006211180124224E-2</v>
      </c>
      <c r="T29" s="8">
        <f t="shared" si="1"/>
        <v>23</v>
      </c>
      <c r="U29" s="204">
        <f t="shared" si="2"/>
        <v>7.1428571428571425E-2</v>
      </c>
      <c r="V29" s="204">
        <f t="shared" si="4"/>
        <v>1.0769230769230769</v>
      </c>
    </row>
    <row r="30" spans="1:22" s="8" customFormat="1" ht="16.5" customHeight="1">
      <c r="A30" s="277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9">
        <f t="shared" si="0"/>
        <v>10</v>
      </c>
      <c r="S30" s="210">
        <f t="shared" si="6"/>
        <v>7.6335877862595422E-2</v>
      </c>
      <c r="T30" s="8">
        <f t="shared" si="1"/>
        <v>1</v>
      </c>
      <c r="U30" s="204">
        <f t="shared" si="2"/>
        <v>7.6335877862595417E-3</v>
      </c>
      <c r="V30" s="204">
        <f t="shared" si="4"/>
        <v>1.0076923076923077</v>
      </c>
    </row>
    <row r="31" spans="1:22" s="8" customFormat="1" ht="16.5" customHeight="1">
      <c r="A31" s="278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9">
        <f t="shared" si="0"/>
        <v>-3</v>
      </c>
      <c r="S31" s="210">
        <f t="shared" si="6"/>
        <v>-2.564102564102564E-2</v>
      </c>
      <c r="T31" s="8">
        <f t="shared" si="1"/>
        <v>-155</v>
      </c>
      <c r="U31" s="204">
        <f t="shared" si="2"/>
        <v>-1.3247863247863247</v>
      </c>
      <c r="V31" s="204">
        <f t="shared" si="4"/>
        <v>0.43014705882352944</v>
      </c>
    </row>
    <row r="32" spans="1:22" s="8" customFormat="1" ht="16.5" customHeight="1">
      <c r="A32" s="272" t="s">
        <v>243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9">
        <f t="shared" si="0"/>
        <v>1171</v>
      </c>
      <c r="S32" s="210">
        <f>R32/P32</f>
        <v>0.20414923291492329</v>
      </c>
      <c r="T32" s="8">
        <f t="shared" si="1"/>
        <v>3535</v>
      </c>
      <c r="U32" s="204">
        <f>T32/P32</f>
        <v>0.61628312412831243</v>
      </c>
      <c r="V32" s="208">
        <f t="shared" si="4"/>
        <v>2.6060881417537485</v>
      </c>
    </row>
    <row r="33" spans="1:22" s="8" customFormat="1" ht="16.5" customHeight="1">
      <c r="A33" s="273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9">
        <f t="shared" si="0"/>
        <v>771</v>
      </c>
      <c r="S33" s="210">
        <f t="shared" ref="S33" si="7">R33/P33</f>
        <v>0.30692675159235666</v>
      </c>
      <c r="T33" s="8">
        <f t="shared" ref="T33" si="8">P33-H33</f>
        <v>2352</v>
      </c>
      <c r="U33" s="204">
        <f>T33/P33</f>
        <v>0.93630573248407645</v>
      </c>
      <c r="V33" s="208">
        <f>P33/H33</f>
        <v>15.7</v>
      </c>
    </row>
    <row r="34" spans="1:22" s="8" customFormat="1" ht="16.5" customHeight="1">
      <c r="A34" s="273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13">
        <f t="shared" si="0"/>
        <v>39</v>
      </c>
      <c r="S34" s="214">
        <f t="shared" ref="S34:S38" si="9">R34/P34</f>
        <v>2.5948103792415168E-2</v>
      </c>
      <c r="T34" s="213">
        <f t="shared" si="1"/>
        <v>-178</v>
      </c>
      <c r="U34" s="214">
        <f t="shared" ref="U34:U38" si="10">T34/P34</f>
        <v>-0.11842980705256155</v>
      </c>
      <c r="V34" s="210">
        <f t="shared" si="4"/>
        <v>0.89411064842355736</v>
      </c>
    </row>
    <row r="35" spans="1:22" s="8" customFormat="1" ht="16.5" customHeight="1">
      <c r="A35" s="273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9">
        <f t="shared" si="0"/>
        <v>121</v>
      </c>
      <c r="S35" s="210">
        <f t="shared" si="9"/>
        <v>0.17163120567375886</v>
      </c>
      <c r="T35" s="8">
        <f t="shared" si="1"/>
        <v>668</v>
      </c>
      <c r="U35" s="204">
        <f t="shared" si="10"/>
        <v>0.94751773049645394</v>
      </c>
      <c r="V35" s="208">
        <f t="shared" si="4"/>
        <v>19.054054054054053</v>
      </c>
    </row>
    <row r="36" spans="1:22" s="8" customFormat="1" ht="16.5" customHeight="1">
      <c r="A36" s="273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9">
        <f t="shared" si="0"/>
        <v>171</v>
      </c>
      <c r="S36" s="210">
        <f t="shared" si="9"/>
        <v>0.27850162866449513</v>
      </c>
      <c r="T36" s="8">
        <f t="shared" si="1"/>
        <v>364</v>
      </c>
      <c r="U36" s="204">
        <f t="shared" si="10"/>
        <v>0.59283387622149841</v>
      </c>
      <c r="V36" s="210">
        <f t="shared" si="4"/>
        <v>2.456</v>
      </c>
    </row>
    <row r="37" spans="1:22" s="8" customFormat="1" ht="16.5" customHeight="1">
      <c r="A37" s="273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9">
        <f t="shared" si="0"/>
        <v>26</v>
      </c>
      <c r="S37" s="210">
        <f t="shared" si="9"/>
        <v>0.15204678362573099</v>
      </c>
      <c r="T37" s="8">
        <f t="shared" si="1"/>
        <v>106</v>
      </c>
      <c r="U37" s="204">
        <f t="shared" si="10"/>
        <v>0.61988304093567248</v>
      </c>
      <c r="V37" s="210">
        <f t="shared" si="4"/>
        <v>2.6307692307692307</v>
      </c>
    </row>
    <row r="38" spans="1:22" s="8" customFormat="1" ht="16.5" customHeight="1">
      <c r="A38" s="273"/>
      <c r="B38" s="76" t="s">
        <v>376</v>
      </c>
      <c r="C38" s="49"/>
      <c r="D38" s="49"/>
      <c r="E38" s="49"/>
      <c r="F38" s="49"/>
      <c r="G38" s="49"/>
      <c r="H38" s="206">
        <v>0</v>
      </c>
      <c r="I38" s="207">
        <v>3</v>
      </c>
      <c r="J38" s="207">
        <v>15</v>
      </c>
      <c r="K38" s="207">
        <v>23</v>
      </c>
      <c r="L38" s="207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9">
        <f t="shared" si="0"/>
        <v>26</v>
      </c>
      <c r="S38" s="210">
        <f t="shared" si="9"/>
        <v>0.2857142857142857</v>
      </c>
      <c r="T38" s="8">
        <f t="shared" si="1"/>
        <v>91</v>
      </c>
      <c r="U38" s="204">
        <f t="shared" si="10"/>
        <v>1</v>
      </c>
      <c r="V38" s="210" t="e">
        <f>P38/H38</f>
        <v>#DIV/0!</v>
      </c>
    </row>
    <row r="39" spans="1:22" s="8" customFormat="1" ht="16.5" customHeight="1">
      <c r="A39" s="272" t="s">
        <v>242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9">
        <f t="shared" si="0"/>
        <v>159</v>
      </c>
      <c r="S39" s="210">
        <f>R39/P39</f>
        <v>8.2468879668049791E-2</v>
      </c>
      <c r="T39" s="8">
        <f t="shared" si="1"/>
        <v>852</v>
      </c>
      <c r="U39" s="204">
        <f t="shared" si="2"/>
        <v>0.44190871369294604</v>
      </c>
      <c r="V39" s="208">
        <f t="shared" si="4"/>
        <v>1.79182156133829</v>
      </c>
    </row>
    <row r="40" spans="1:22" ht="16.5" customHeight="1">
      <c r="A40" s="273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9">
        <f t="shared" si="0"/>
        <v>53</v>
      </c>
      <c r="S40" s="210">
        <f t="shared" ref="S40" si="11">R40/P40</f>
        <v>9.6539162112932606E-2</v>
      </c>
      <c r="T40" s="8">
        <f t="shared" ref="T40" si="12">P40-H40</f>
        <v>514</v>
      </c>
      <c r="U40" s="204">
        <f t="shared" ref="U40" si="13">T40/P40</f>
        <v>0.936247723132969</v>
      </c>
      <c r="V40" s="208">
        <f t="shared" ref="V40" si="14">P40/H40</f>
        <v>15.685714285714285</v>
      </c>
    </row>
    <row r="41" spans="1:22" s="8" customFormat="1" ht="16.5" customHeight="1">
      <c r="A41" s="273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9">
        <f t="shared" si="0"/>
        <v>1</v>
      </c>
      <c r="S41" s="210">
        <f t="shared" ref="S41:S44" si="15">R41/P41</f>
        <v>2.2026431718061676E-3</v>
      </c>
      <c r="T41" s="8">
        <f t="shared" si="1"/>
        <v>-271</v>
      </c>
      <c r="U41" s="204">
        <f t="shared" si="2"/>
        <v>-0.59691629955947134</v>
      </c>
      <c r="V41" s="204">
        <f t="shared" si="4"/>
        <v>0.62620689655172412</v>
      </c>
    </row>
    <row r="42" spans="1:22" ht="16.5" customHeight="1">
      <c r="A42" s="273"/>
      <c r="B42" s="177" t="s">
        <v>244</v>
      </c>
      <c r="C42" s="30"/>
      <c r="D42" s="30"/>
      <c r="E42" s="30"/>
      <c r="F42" s="30"/>
      <c r="G42" s="30">
        <v>16</v>
      </c>
      <c r="H42" s="174" t="s">
        <v>68</v>
      </c>
      <c r="I42" s="174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204">
        <f t="shared" si="15"/>
        <v>0.17123287671232876</v>
      </c>
      <c r="T42" s="8" t="e">
        <f t="shared" si="1"/>
        <v>#VALUE!</v>
      </c>
      <c r="U42" s="204"/>
      <c r="V42" s="203" t="e">
        <f t="shared" si="4"/>
        <v>#VALUE!</v>
      </c>
    </row>
    <row r="43" spans="1:22" ht="16.5" customHeight="1">
      <c r="A43" s="273"/>
      <c r="B43" s="179" t="s">
        <v>24</v>
      </c>
      <c r="C43" s="180"/>
      <c r="D43" s="180"/>
      <c r="E43" s="180"/>
      <c r="F43" s="180"/>
      <c r="G43" s="180">
        <v>9</v>
      </c>
      <c r="H43" s="180">
        <v>20</v>
      </c>
      <c r="I43" s="180">
        <v>45</v>
      </c>
      <c r="J43" s="180">
        <v>67</v>
      </c>
      <c r="K43" s="180">
        <v>52</v>
      </c>
      <c r="L43" s="180">
        <v>77</v>
      </c>
      <c r="M43" s="180">
        <v>86</v>
      </c>
      <c r="N43" s="180">
        <v>76</v>
      </c>
      <c r="O43" s="180">
        <v>114</v>
      </c>
      <c r="P43" s="180">
        <v>128</v>
      </c>
      <c r="R43" s="8">
        <f t="shared" si="0"/>
        <v>14</v>
      </c>
      <c r="S43" s="204">
        <f t="shared" si="15"/>
        <v>0.109375</v>
      </c>
      <c r="T43" s="8">
        <f t="shared" si="1"/>
        <v>108</v>
      </c>
      <c r="U43" s="204">
        <f t="shared" si="2"/>
        <v>0.84375</v>
      </c>
      <c r="V43" s="208">
        <f t="shared" si="4"/>
        <v>6.4</v>
      </c>
    </row>
    <row r="44" spans="1:22" ht="16.5" customHeight="1">
      <c r="A44" s="273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204">
        <f t="shared" si="15"/>
        <v>0.16666666666666666</v>
      </c>
      <c r="T44" s="8">
        <f t="shared" si="1"/>
        <v>12</v>
      </c>
      <c r="U44" s="204">
        <f t="shared" si="2"/>
        <v>9.5238095238095233E-2</v>
      </c>
      <c r="V44" s="204">
        <f t="shared" si="4"/>
        <v>1.1052631578947369</v>
      </c>
    </row>
    <row r="45" spans="1:22" ht="16.5" customHeight="1">
      <c r="A45" s="274"/>
      <c r="B45" s="224" t="s">
        <v>62</v>
      </c>
      <c r="C45" s="225"/>
      <c r="D45" s="225"/>
      <c r="E45" s="225"/>
      <c r="F45" s="225"/>
      <c r="G45" s="225">
        <v>31</v>
      </c>
      <c r="H45" s="225">
        <v>8</v>
      </c>
      <c r="I45" s="225">
        <v>9</v>
      </c>
      <c r="J45" s="225">
        <v>14</v>
      </c>
      <c r="K45" s="225">
        <v>38</v>
      </c>
      <c r="L45" s="225">
        <v>45</v>
      </c>
      <c r="M45" s="225">
        <v>73</v>
      </c>
      <c r="N45" s="225">
        <v>103</v>
      </c>
      <c r="O45" s="225">
        <v>110</v>
      </c>
      <c r="P45" s="225">
        <v>107</v>
      </c>
      <c r="R45" s="8">
        <f t="shared" si="0"/>
        <v>-3</v>
      </c>
      <c r="S45" s="204">
        <f t="shared" ref="S45" si="16">R45/P45</f>
        <v>-2.8037383177570093E-2</v>
      </c>
      <c r="T45" s="8">
        <f t="shared" ref="T45" si="17">P45-H45</f>
        <v>99</v>
      </c>
      <c r="U45" s="204">
        <f t="shared" ref="U45" si="18">T45/P45</f>
        <v>0.92523364485981308</v>
      </c>
      <c r="V45" s="204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238</v>
      </c>
    </row>
    <row r="48" spans="1:22" ht="16.5" customHeight="1">
      <c r="A48" s="13" t="s">
        <v>239</v>
      </c>
    </row>
    <row r="49" spans="1:22" ht="16.5" customHeight="1">
      <c r="A49" s="13" t="s">
        <v>240</v>
      </c>
    </row>
    <row r="50" spans="1:22" ht="16.5" customHeight="1">
      <c r="A50" s="13" t="s">
        <v>241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204"/>
      <c r="V51" s="204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3" bestFit="1" customWidth="1"/>
    <col min="2" max="2" width="26.26953125" style="123" customWidth="1"/>
    <col min="3" max="3" width="16.26953125" style="169" customWidth="1"/>
    <col min="4" max="4" width="8" style="123" customWidth="1"/>
    <col min="5" max="5" width="3.6328125" style="123" customWidth="1"/>
    <col min="6" max="6" width="4.6328125" style="123" bestFit="1" customWidth="1"/>
    <col min="7" max="7" width="26.26953125" style="123" customWidth="1"/>
    <col min="8" max="8" width="16.26953125" style="169" customWidth="1"/>
    <col min="9" max="9" width="8.26953125" style="123" customWidth="1"/>
    <col min="10" max="10" width="2.36328125" style="123" customWidth="1"/>
    <col min="11" max="16384" width="9" style="123"/>
  </cols>
  <sheetData>
    <row r="1" spans="1:9" ht="18.75" customHeight="1">
      <c r="A1" s="158" t="s">
        <v>210</v>
      </c>
      <c r="C1" s="163"/>
      <c r="F1" s="158"/>
      <c r="H1" s="163"/>
    </row>
    <row r="2" spans="1:9" ht="18.75" customHeight="1">
      <c r="A2" s="119" t="s">
        <v>211</v>
      </c>
      <c r="C2" s="163"/>
      <c r="F2" s="119"/>
      <c r="H2" s="163"/>
    </row>
    <row r="3" spans="1:9" ht="18.75" customHeight="1">
      <c r="A3" s="158"/>
      <c r="B3" s="105"/>
      <c r="C3" s="163"/>
      <c r="F3" s="158"/>
      <c r="G3" s="105"/>
      <c r="H3" s="163"/>
      <c r="I3" s="114" t="s">
        <v>381</v>
      </c>
    </row>
    <row r="4" spans="1:9" s="159" customFormat="1" ht="18.75" customHeight="1">
      <c r="B4" s="105"/>
      <c r="C4" s="163"/>
      <c r="G4" s="105"/>
      <c r="H4" s="163"/>
      <c r="I4" s="114" t="s">
        <v>212</v>
      </c>
    </row>
    <row r="5" spans="1:9" ht="18" customHeight="1">
      <c r="A5" s="162" t="s">
        <v>222</v>
      </c>
      <c r="B5" s="162" t="s">
        <v>213</v>
      </c>
      <c r="C5" s="164" t="s">
        <v>214</v>
      </c>
      <c r="D5" s="137" t="s">
        <v>215</v>
      </c>
      <c r="F5" s="162" t="s">
        <v>222</v>
      </c>
      <c r="G5" s="162" t="s">
        <v>213</v>
      </c>
      <c r="H5" s="164" t="s">
        <v>214</v>
      </c>
      <c r="I5" s="137" t="s">
        <v>215</v>
      </c>
    </row>
    <row r="6" spans="1:9" ht="17.25" customHeight="1">
      <c r="A6" s="138">
        <v>1</v>
      </c>
      <c r="B6" s="139" t="s">
        <v>16</v>
      </c>
      <c r="C6" s="165">
        <v>9150</v>
      </c>
      <c r="D6" s="141" t="s">
        <v>287</v>
      </c>
      <c r="F6" s="138">
        <v>61</v>
      </c>
      <c r="G6" s="139" t="s">
        <v>175</v>
      </c>
      <c r="H6" s="165">
        <v>5</v>
      </c>
      <c r="I6" s="141"/>
    </row>
    <row r="7" spans="1:9" ht="17.25" customHeight="1">
      <c r="A7" s="142">
        <v>2</v>
      </c>
      <c r="B7" s="143" t="s">
        <v>15</v>
      </c>
      <c r="C7" s="166">
        <v>5104</v>
      </c>
      <c r="D7" s="145" t="s">
        <v>288</v>
      </c>
      <c r="F7" s="220">
        <v>65</v>
      </c>
      <c r="G7" s="217" t="s">
        <v>122</v>
      </c>
      <c r="H7" s="218">
        <v>4</v>
      </c>
      <c r="I7" s="219" t="s">
        <v>288</v>
      </c>
    </row>
    <row r="8" spans="1:9" ht="17.25" customHeight="1">
      <c r="A8" s="142">
        <v>3</v>
      </c>
      <c r="B8" s="143" t="s">
        <v>12</v>
      </c>
      <c r="C8" s="166">
        <v>4612</v>
      </c>
      <c r="D8" s="145" t="s">
        <v>287</v>
      </c>
      <c r="F8" s="220">
        <v>65</v>
      </c>
      <c r="G8" s="217" t="s">
        <v>147</v>
      </c>
      <c r="H8" s="218">
        <v>4</v>
      </c>
      <c r="I8" s="219"/>
    </row>
    <row r="9" spans="1:9" ht="17.25" customHeight="1">
      <c r="A9" s="142">
        <v>4</v>
      </c>
      <c r="B9" s="143" t="s">
        <v>271</v>
      </c>
      <c r="C9" s="166">
        <v>3690</v>
      </c>
      <c r="D9" s="145" t="s">
        <v>287</v>
      </c>
      <c r="F9" s="142">
        <v>65</v>
      </c>
      <c r="G9" s="217" t="s">
        <v>108</v>
      </c>
      <c r="H9" s="218">
        <v>4</v>
      </c>
      <c r="I9" s="219"/>
    </row>
    <row r="10" spans="1:9" ht="17.25" customHeight="1">
      <c r="A10" s="142">
        <v>5</v>
      </c>
      <c r="B10" s="143" t="s">
        <v>19</v>
      </c>
      <c r="C10" s="166">
        <v>3651</v>
      </c>
      <c r="D10" s="145" t="s">
        <v>287</v>
      </c>
      <c r="F10" s="142">
        <v>68</v>
      </c>
      <c r="G10" s="143" t="s">
        <v>104</v>
      </c>
      <c r="H10" s="166">
        <v>3</v>
      </c>
      <c r="I10" s="145"/>
    </row>
    <row r="11" spans="1:9" ht="17.25" customHeight="1">
      <c r="A11" s="142">
        <v>6</v>
      </c>
      <c r="B11" s="143" t="s">
        <v>17</v>
      </c>
      <c r="C11" s="166">
        <v>2331</v>
      </c>
      <c r="D11" s="145" t="s">
        <v>287</v>
      </c>
      <c r="F11" s="142">
        <v>68</v>
      </c>
      <c r="G11" s="143" t="s">
        <v>120</v>
      </c>
      <c r="H11" s="166">
        <v>3</v>
      </c>
      <c r="I11" s="145"/>
    </row>
    <row r="12" spans="1:9" ht="17.25" customHeight="1">
      <c r="A12" s="142">
        <v>7</v>
      </c>
      <c r="B12" s="143" t="s">
        <v>20</v>
      </c>
      <c r="C12" s="166">
        <v>1070</v>
      </c>
      <c r="D12" s="145" t="s">
        <v>287</v>
      </c>
      <c r="F12" s="142">
        <v>68</v>
      </c>
      <c r="G12" s="143" t="s">
        <v>129</v>
      </c>
      <c r="H12" s="166">
        <v>3</v>
      </c>
      <c r="I12" s="145"/>
    </row>
    <row r="13" spans="1:9" ht="17.25" customHeight="1">
      <c r="A13" s="142">
        <v>8</v>
      </c>
      <c r="B13" s="146" t="s">
        <v>272</v>
      </c>
      <c r="C13" s="166">
        <v>870</v>
      </c>
      <c r="D13" s="145" t="s">
        <v>287</v>
      </c>
      <c r="F13" s="142">
        <v>68</v>
      </c>
      <c r="G13" s="143" t="s">
        <v>128</v>
      </c>
      <c r="H13" s="166">
        <v>3</v>
      </c>
      <c r="I13" s="145"/>
    </row>
    <row r="14" spans="1:9" ht="17.25" customHeight="1">
      <c r="A14" s="142">
        <v>9</v>
      </c>
      <c r="B14" s="143" t="s">
        <v>28</v>
      </c>
      <c r="C14" s="166">
        <v>627</v>
      </c>
      <c r="D14" s="145"/>
      <c r="F14" s="142">
        <v>68</v>
      </c>
      <c r="G14" s="143" t="s">
        <v>103</v>
      </c>
      <c r="H14" s="166">
        <v>3</v>
      </c>
      <c r="I14" s="145"/>
    </row>
    <row r="15" spans="1:9" ht="17.25" customHeight="1">
      <c r="A15" s="142">
        <v>10</v>
      </c>
      <c r="B15" s="143" t="s">
        <v>273</v>
      </c>
      <c r="C15" s="166">
        <v>602</v>
      </c>
      <c r="D15" s="145"/>
      <c r="F15" s="142">
        <v>68</v>
      </c>
      <c r="G15" s="143" t="s">
        <v>275</v>
      </c>
      <c r="H15" s="166">
        <v>3</v>
      </c>
      <c r="I15" s="145"/>
    </row>
    <row r="16" spans="1:9" ht="17.25" customHeight="1">
      <c r="A16" s="142">
        <v>11</v>
      </c>
      <c r="B16" s="143" t="s">
        <v>24</v>
      </c>
      <c r="C16" s="166">
        <v>453</v>
      </c>
      <c r="D16" s="145" t="s">
        <v>287</v>
      </c>
      <c r="F16" s="142">
        <v>68</v>
      </c>
      <c r="G16" s="143" t="s">
        <v>150</v>
      </c>
      <c r="H16" s="166">
        <v>3</v>
      </c>
      <c r="I16" s="145"/>
    </row>
    <row r="17" spans="1:9" ht="17.25" customHeight="1">
      <c r="A17" s="142">
        <v>12</v>
      </c>
      <c r="B17" s="143" t="s">
        <v>18</v>
      </c>
      <c r="C17" s="166">
        <v>421</v>
      </c>
      <c r="D17" s="145" t="s">
        <v>288</v>
      </c>
      <c r="F17" s="142">
        <v>68</v>
      </c>
      <c r="G17" s="143" t="s">
        <v>116</v>
      </c>
      <c r="H17" s="166">
        <v>3</v>
      </c>
      <c r="I17" s="145"/>
    </row>
    <row r="18" spans="1:9" ht="17.25" customHeight="1">
      <c r="A18" s="142">
        <v>13</v>
      </c>
      <c r="B18" s="143" t="s">
        <v>29</v>
      </c>
      <c r="C18" s="166">
        <v>341</v>
      </c>
      <c r="D18" s="145"/>
      <c r="F18" s="142">
        <v>68</v>
      </c>
      <c r="G18" s="143" t="s">
        <v>139</v>
      </c>
      <c r="H18" s="166">
        <v>3</v>
      </c>
      <c r="I18" s="145" t="s">
        <v>287</v>
      </c>
    </row>
    <row r="19" spans="1:9" ht="17.25" customHeight="1">
      <c r="A19" s="142">
        <v>14</v>
      </c>
      <c r="B19" s="143" t="s">
        <v>62</v>
      </c>
      <c r="C19" s="166">
        <v>275</v>
      </c>
      <c r="D19" s="145" t="s">
        <v>287</v>
      </c>
      <c r="F19" s="142">
        <v>68</v>
      </c>
      <c r="G19" s="143" t="s">
        <v>160</v>
      </c>
      <c r="H19" s="166">
        <v>3</v>
      </c>
      <c r="I19" s="145"/>
    </row>
    <row r="20" spans="1:9" ht="17.25" customHeight="1">
      <c r="A20" s="142">
        <v>15</v>
      </c>
      <c r="B20" s="143" t="s">
        <v>89</v>
      </c>
      <c r="C20" s="166">
        <v>228</v>
      </c>
      <c r="D20" s="145" t="s">
        <v>287</v>
      </c>
      <c r="F20" s="142">
        <v>68</v>
      </c>
      <c r="G20" s="143" t="s">
        <v>178</v>
      </c>
      <c r="H20" s="166">
        <v>3</v>
      </c>
      <c r="I20" s="145"/>
    </row>
    <row r="21" spans="1:9" ht="17.25" customHeight="1">
      <c r="A21" s="142">
        <v>16</v>
      </c>
      <c r="B21" s="143" t="s">
        <v>82</v>
      </c>
      <c r="C21" s="166">
        <v>183</v>
      </c>
      <c r="D21" s="145" t="s">
        <v>288</v>
      </c>
      <c r="F21" s="142">
        <v>68</v>
      </c>
      <c r="G21" s="143" t="s">
        <v>146</v>
      </c>
      <c r="H21" s="166">
        <v>3</v>
      </c>
      <c r="I21" s="145"/>
    </row>
    <row r="22" spans="1:9" ht="17.25" customHeight="1">
      <c r="A22" s="142">
        <v>17</v>
      </c>
      <c r="B22" s="143" t="s">
        <v>93</v>
      </c>
      <c r="C22" s="166">
        <v>180</v>
      </c>
      <c r="D22" s="145"/>
      <c r="F22" s="142">
        <v>68</v>
      </c>
      <c r="G22" s="143" t="s">
        <v>161</v>
      </c>
      <c r="H22" s="166">
        <v>3</v>
      </c>
      <c r="I22" s="145"/>
    </row>
    <row r="23" spans="1:9" ht="17.25" customHeight="1">
      <c r="A23" s="142">
        <v>18</v>
      </c>
      <c r="B23" s="143" t="s">
        <v>99</v>
      </c>
      <c r="C23" s="166">
        <v>133</v>
      </c>
      <c r="D23" s="145" t="s">
        <v>287</v>
      </c>
      <c r="F23" s="142">
        <v>81</v>
      </c>
      <c r="G23" s="143" t="s">
        <v>112</v>
      </c>
      <c r="H23" s="166">
        <v>2</v>
      </c>
      <c r="I23" s="145" t="s">
        <v>288</v>
      </c>
    </row>
    <row r="24" spans="1:9" ht="17.25" customHeight="1">
      <c r="A24" s="142">
        <v>19</v>
      </c>
      <c r="B24" s="143" t="s">
        <v>61</v>
      </c>
      <c r="C24" s="166">
        <v>117</v>
      </c>
      <c r="D24" s="145" t="s">
        <v>287</v>
      </c>
      <c r="F24" s="142">
        <v>81</v>
      </c>
      <c r="G24" s="143" t="s">
        <v>118</v>
      </c>
      <c r="H24" s="166">
        <v>2</v>
      </c>
      <c r="I24" s="145"/>
    </row>
    <row r="25" spans="1:9" ht="17.25" customHeight="1">
      <c r="A25" s="142">
        <v>19</v>
      </c>
      <c r="B25" s="143" t="s">
        <v>96</v>
      </c>
      <c r="C25" s="166">
        <v>117</v>
      </c>
      <c r="D25" s="145"/>
      <c r="F25" s="142">
        <v>81</v>
      </c>
      <c r="G25" s="143" t="s">
        <v>132</v>
      </c>
      <c r="H25" s="166">
        <v>2</v>
      </c>
      <c r="I25" s="145"/>
    </row>
    <row r="26" spans="1:9" ht="17.25" customHeight="1">
      <c r="A26" s="142">
        <v>19</v>
      </c>
      <c r="B26" s="143" t="s">
        <v>64</v>
      </c>
      <c r="C26" s="166">
        <v>117</v>
      </c>
      <c r="D26" s="145" t="s">
        <v>287</v>
      </c>
      <c r="F26" s="142">
        <v>81</v>
      </c>
      <c r="G26" s="143" t="s">
        <v>152</v>
      </c>
      <c r="H26" s="166">
        <v>2</v>
      </c>
      <c r="I26" s="145"/>
    </row>
    <row r="27" spans="1:9" ht="17.25" customHeight="1">
      <c r="A27" s="142">
        <v>22</v>
      </c>
      <c r="B27" s="146" t="s">
        <v>86</v>
      </c>
      <c r="C27" s="166">
        <v>114</v>
      </c>
      <c r="D27" s="145" t="s">
        <v>288</v>
      </c>
      <c r="F27" s="142">
        <v>81</v>
      </c>
      <c r="G27" s="143" t="s">
        <v>267</v>
      </c>
      <c r="H27" s="166">
        <v>2</v>
      </c>
      <c r="I27" s="145"/>
    </row>
    <row r="28" spans="1:9" ht="17.25" customHeight="1">
      <c r="A28" s="142">
        <v>23</v>
      </c>
      <c r="B28" s="143" t="s">
        <v>73</v>
      </c>
      <c r="C28" s="166">
        <v>92</v>
      </c>
      <c r="D28" s="145"/>
      <c r="F28" s="142">
        <v>81</v>
      </c>
      <c r="G28" s="143" t="s">
        <v>158</v>
      </c>
      <c r="H28" s="166">
        <v>2</v>
      </c>
      <c r="I28" s="145"/>
    </row>
    <row r="29" spans="1:9" ht="17.25" customHeight="1">
      <c r="A29" s="142">
        <v>24</v>
      </c>
      <c r="B29" s="143" t="s">
        <v>66</v>
      </c>
      <c r="C29" s="166">
        <v>87</v>
      </c>
      <c r="D29" s="145" t="s">
        <v>287</v>
      </c>
      <c r="F29" s="142">
        <v>81</v>
      </c>
      <c r="G29" s="143" t="s">
        <v>166</v>
      </c>
      <c r="H29" s="166">
        <v>2</v>
      </c>
      <c r="I29" s="145"/>
    </row>
    <row r="30" spans="1:9" ht="17.25" customHeight="1">
      <c r="A30" s="142">
        <v>25</v>
      </c>
      <c r="B30" s="143" t="s">
        <v>101</v>
      </c>
      <c r="C30" s="166">
        <v>84</v>
      </c>
      <c r="D30" s="145" t="s">
        <v>287</v>
      </c>
      <c r="F30" s="142">
        <v>81</v>
      </c>
      <c r="G30" s="143" t="s">
        <v>142</v>
      </c>
      <c r="H30" s="166">
        <v>2</v>
      </c>
      <c r="I30" s="145"/>
    </row>
    <row r="31" spans="1:9" ht="17.25" customHeight="1">
      <c r="A31" s="142">
        <v>26</v>
      </c>
      <c r="B31" s="143" t="s">
        <v>91</v>
      </c>
      <c r="C31" s="166">
        <v>83</v>
      </c>
      <c r="D31" s="145"/>
      <c r="F31" s="142">
        <v>81</v>
      </c>
      <c r="G31" s="143" t="s">
        <v>365</v>
      </c>
      <c r="H31" s="166">
        <v>2</v>
      </c>
      <c r="I31" s="145"/>
    </row>
    <row r="32" spans="1:9" ht="17.25" customHeight="1">
      <c r="A32" s="142">
        <v>27</v>
      </c>
      <c r="B32" s="143" t="s">
        <v>83</v>
      </c>
      <c r="C32" s="166">
        <v>75</v>
      </c>
      <c r="D32" s="145" t="s">
        <v>287</v>
      </c>
      <c r="F32" s="142">
        <v>81</v>
      </c>
      <c r="G32" s="143" t="s">
        <v>266</v>
      </c>
      <c r="H32" s="166">
        <v>2</v>
      </c>
      <c r="I32" s="145"/>
    </row>
    <row r="33" spans="1:9" ht="17.25" customHeight="1">
      <c r="A33" s="142">
        <v>28</v>
      </c>
      <c r="B33" s="143" t="s">
        <v>100</v>
      </c>
      <c r="C33" s="166">
        <v>47</v>
      </c>
      <c r="D33" s="145"/>
      <c r="F33" s="142">
        <v>81</v>
      </c>
      <c r="G33" s="143" t="s">
        <v>136</v>
      </c>
      <c r="H33" s="166">
        <v>2</v>
      </c>
      <c r="I33" s="145"/>
    </row>
    <row r="34" spans="1:9" ht="17.25" customHeight="1">
      <c r="A34" s="142">
        <v>29</v>
      </c>
      <c r="B34" s="143" t="s">
        <v>102</v>
      </c>
      <c r="C34" s="166">
        <v>42</v>
      </c>
      <c r="D34" s="145"/>
      <c r="F34" s="142">
        <v>81</v>
      </c>
      <c r="G34" s="143" t="s">
        <v>276</v>
      </c>
      <c r="H34" s="166">
        <v>2</v>
      </c>
      <c r="I34" s="145"/>
    </row>
    <row r="35" spans="1:9" ht="17.25" customHeight="1">
      <c r="A35" s="142">
        <v>30</v>
      </c>
      <c r="B35" s="146" t="s">
        <v>88</v>
      </c>
      <c r="C35" s="166">
        <v>39</v>
      </c>
      <c r="D35" s="145" t="s">
        <v>288</v>
      </c>
      <c r="F35" s="142">
        <v>81</v>
      </c>
      <c r="G35" s="143" t="s">
        <v>171</v>
      </c>
      <c r="H35" s="166">
        <v>2</v>
      </c>
      <c r="I35" s="145"/>
    </row>
    <row r="36" spans="1:9" ht="17.25" customHeight="1">
      <c r="A36" s="142">
        <v>31</v>
      </c>
      <c r="B36" s="143" t="s">
        <v>123</v>
      </c>
      <c r="C36" s="166">
        <v>31</v>
      </c>
      <c r="D36" s="145" t="s">
        <v>288</v>
      </c>
      <c r="F36" s="142">
        <v>81</v>
      </c>
      <c r="G36" s="143" t="s">
        <v>278</v>
      </c>
      <c r="H36" s="166">
        <v>2</v>
      </c>
      <c r="I36" s="145"/>
    </row>
    <row r="37" spans="1:9" ht="17.25" customHeight="1">
      <c r="A37" s="142">
        <v>32</v>
      </c>
      <c r="B37" s="143" t="s">
        <v>94</v>
      </c>
      <c r="C37" s="166">
        <v>30</v>
      </c>
      <c r="D37" s="145"/>
      <c r="F37" s="142">
        <v>81</v>
      </c>
      <c r="G37" s="143" t="s">
        <v>179</v>
      </c>
      <c r="H37" s="166">
        <v>2</v>
      </c>
      <c r="I37" s="145"/>
    </row>
    <row r="38" spans="1:9" ht="17.25" customHeight="1">
      <c r="A38" s="142">
        <v>33</v>
      </c>
      <c r="B38" s="143" t="s">
        <v>124</v>
      </c>
      <c r="C38" s="166">
        <v>28</v>
      </c>
      <c r="D38" s="145" t="s">
        <v>287</v>
      </c>
      <c r="F38" s="142">
        <v>81</v>
      </c>
      <c r="G38" s="160" t="s">
        <v>282</v>
      </c>
      <c r="H38" s="166">
        <v>2</v>
      </c>
      <c r="I38" s="145"/>
    </row>
    <row r="39" spans="1:9" ht="17.25" customHeight="1">
      <c r="A39" s="142">
        <v>34</v>
      </c>
      <c r="B39" s="143" t="s">
        <v>114</v>
      </c>
      <c r="C39" s="166">
        <v>26</v>
      </c>
      <c r="D39" s="145"/>
      <c r="F39" s="142">
        <v>97</v>
      </c>
      <c r="G39" s="143" t="s">
        <v>268</v>
      </c>
      <c r="H39" s="166">
        <v>1</v>
      </c>
      <c r="I39" s="145"/>
    </row>
    <row r="40" spans="1:9" ht="17.25" customHeight="1">
      <c r="A40" s="142">
        <v>35</v>
      </c>
      <c r="B40" s="143" t="s">
        <v>87</v>
      </c>
      <c r="C40" s="166">
        <v>24</v>
      </c>
      <c r="D40" s="145"/>
      <c r="F40" s="142">
        <v>97</v>
      </c>
      <c r="G40" s="143" t="s">
        <v>97</v>
      </c>
      <c r="H40" s="166">
        <v>1</v>
      </c>
      <c r="I40" s="145"/>
    </row>
    <row r="41" spans="1:9" ht="17.25" customHeight="1">
      <c r="A41" s="142">
        <v>36</v>
      </c>
      <c r="B41" s="143" t="s">
        <v>98</v>
      </c>
      <c r="C41" s="166">
        <v>22</v>
      </c>
      <c r="D41" s="145" t="s">
        <v>288</v>
      </c>
      <c r="F41" s="142">
        <v>97</v>
      </c>
      <c r="G41" s="143" t="s">
        <v>180</v>
      </c>
      <c r="H41" s="166">
        <v>1</v>
      </c>
      <c r="I41" s="145"/>
    </row>
    <row r="42" spans="1:9" ht="17.25" customHeight="1">
      <c r="A42" s="142">
        <v>37</v>
      </c>
      <c r="B42" s="143" t="s">
        <v>117</v>
      </c>
      <c r="C42" s="166">
        <v>19</v>
      </c>
      <c r="D42" s="145"/>
      <c r="F42" s="142">
        <v>97</v>
      </c>
      <c r="G42" s="143" t="s">
        <v>145</v>
      </c>
      <c r="H42" s="166">
        <v>1</v>
      </c>
      <c r="I42" s="145" t="s">
        <v>288</v>
      </c>
    </row>
    <row r="43" spans="1:9" ht="17.25" customHeight="1">
      <c r="A43" s="142">
        <v>38</v>
      </c>
      <c r="B43" s="143" t="s">
        <v>125</v>
      </c>
      <c r="C43" s="166">
        <v>18</v>
      </c>
      <c r="D43" s="145"/>
      <c r="F43" s="142">
        <v>97</v>
      </c>
      <c r="G43" s="143" t="s">
        <v>182</v>
      </c>
      <c r="H43" s="166">
        <v>1</v>
      </c>
      <c r="I43" s="145"/>
    </row>
    <row r="44" spans="1:9" ht="17.25" customHeight="1">
      <c r="A44" s="142">
        <v>39</v>
      </c>
      <c r="B44" s="146" t="s">
        <v>164</v>
      </c>
      <c r="C44" s="166">
        <v>17</v>
      </c>
      <c r="D44" s="145"/>
      <c r="F44" s="142">
        <v>97</v>
      </c>
      <c r="G44" s="143" t="s">
        <v>148</v>
      </c>
      <c r="H44" s="166">
        <v>1</v>
      </c>
      <c r="I44" s="145" t="s">
        <v>288</v>
      </c>
    </row>
    <row r="45" spans="1:9" ht="17.25" customHeight="1">
      <c r="A45" s="142">
        <v>40</v>
      </c>
      <c r="B45" s="143" t="s">
        <v>109</v>
      </c>
      <c r="C45" s="166">
        <v>16</v>
      </c>
      <c r="D45" s="145"/>
      <c r="F45" s="142">
        <v>97</v>
      </c>
      <c r="G45" s="143" t="s">
        <v>157</v>
      </c>
      <c r="H45" s="166">
        <v>1</v>
      </c>
      <c r="I45" s="145"/>
    </row>
    <row r="46" spans="1:9" ht="17.25" customHeight="1">
      <c r="A46" s="142">
        <v>40</v>
      </c>
      <c r="B46" s="143" t="s">
        <v>90</v>
      </c>
      <c r="C46" s="166">
        <v>16</v>
      </c>
      <c r="D46" s="145"/>
      <c r="F46" s="142">
        <v>97</v>
      </c>
      <c r="G46" s="143" t="s">
        <v>265</v>
      </c>
      <c r="H46" s="166">
        <v>1</v>
      </c>
      <c r="I46" s="145"/>
    </row>
    <row r="47" spans="1:9" ht="17.25" customHeight="1">
      <c r="A47" s="142">
        <v>42</v>
      </c>
      <c r="B47" s="143" t="s">
        <v>105</v>
      </c>
      <c r="C47" s="166">
        <v>14</v>
      </c>
      <c r="D47" s="145" t="s">
        <v>288</v>
      </c>
      <c r="F47" s="142">
        <v>97</v>
      </c>
      <c r="G47" s="143" t="s">
        <v>133</v>
      </c>
      <c r="H47" s="166">
        <v>1</v>
      </c>
      <c r="I47" s="145"/>
    </row>
    <row r="48" spans="1:9" ht="17.25" customHeight="1">
      <c r="A48" s="142">
        <v>43</v>
      </c>
      <c r="B48" s="143" t="s">
        <v>153</v>
      </c>
      <c r="C48" s="166">
        <v>13</v>
      </c>
      <c r="D48" s="145"/>
      <c r="F48" s="142">
        <v>97</v>
      </c>
      <c r="G48" s="143" t="s">
        <v>154</v>
      </c>
      <c r="H48" s="166">
        <v>1</v>
      </c>
      <c r="I48" s="145" t="s">
        <v>288</v>
      </c>
    </row>
    <row r="49" spans="1:9" ht="17.25" customHeight="1">
      <c r="A49" s="142">
        <v>43</v>
      </c>
      <c r="B49" s="143" t="s">
        <v>121</v>
      </c>
      <c r="C49" s="166">
        <v>13</v>
      </c>
      <c r="D49" s="145"/>
      <c r="F49" s="142">
        <v>97</v>
      </c>
      <c r="G49" s="146" t="s">
        <v>156</v>
      </c>
      <c r="H49" s="166">
        <v>1</v>
      </c>
      <c r="I49" s="145"/>
    </row>
    <row r="50" spans="1:9" ht="17.25" customHeight="1">
      <c r="A50" s="142">
        <v>45</v>
      </c>
      <c r="B50" s="160" t="s">
        <v>274</v>
      </c>
      <c r="C50" s="166">
        <v>12</v>
      </c>
      <c r="D50" s="145"/>
      <c r="F50" s="142">
        <v>97</v>
      </c>
      <c r="G50" s="143" t="s">
        <v>140</v>
      </c>
      <c r="H50" s="166">
        <v>1</v>
      </c>
      <c r="I50" s="145"/>
    </row>
    <row r="51" spans="1:9" ht="17.25" customHeight="1">
      <c r="A51" s="142">
        <v>46</v>
      </c>
      <c r="B51" s="143" t="s">
        <v>127</v>
      </c>
      <c r="C51" s="166">
        <v>11</v>
      </c>
      <c r="D51" s="145"/>
      <c r="F51" s="142">
        <v>97</v>
      </c>
      <c r="G51" s="143" t="s">
        <v>167</v>
      </c>
      <c r="H51" s="166">
        <v>1</v>
      </c>
      <c r="I51" s="145" t="s">
        <v>288</v>
      </c>
    </row>
    <row r="52" spans="1:9" ht="17.25" customHeight="1">
      <c r="A52" s="142">
        <v>46</v>
      </c>
      <c r="B52" s="143" t="s">
        <v>130</v>
      </c>
      <c r="C52" s="166">
        <v>11</v>
      </c>
      <c r="D52" s="145"/>
      <c r="F52" s="142">
        <v>97</v>
      </c>
      <c r="G52" s="143" t="s">
        <v>279</v>
      </c>
      <c r="H52" s="166">
        <v>1</v>
      </c>
      <c r="I52" s="145"/>
    </row>
    <row r="53" spans="1:9" ht="17.25" customHeight="1">
      <c r="A53" s="142">
        <v>48</v>
      </c>
      <c r="B53" s="143" t="s">
        <v>151</v>
      </c>
      <c r="C53" s="166">
        <v>10</v>
      </c>
      <c r="D53" s="145" t="s">
        <v>288</v>
      </c>
      <c r="F53" s="142">
        <v>97</v>
      </c>
      <c r="G53" s="143" t="s">
        <v>186</v>
      </c>
      <c r="H53" s="166">
        <v>1</v>
      </c>
      <c r="I53" s="145"/>
    </row>
    <row r="54" spans="1:9" ht="17.25" customHeight="1">
      <c r="A54" s="142">
        <v>48</v>
      </c>
      <c r="B54" s="143" t="s">
        <v>162</v>
      </c>
      <c r="C54" s="166">
        <v>10</v>
      </c>
      <c r="D54" s="145"/>
      <c r="F54" s="142">
        <v>97</v>
      </c>
      <c r="G54" s="143" t="s">
        <v>366</v>
      </c>
      <c r="H54" s="166">
        <v>1</v>
      </c>
      <c r="I54" s="145"/>
    </row>
    <row r="55" spans="1:9" ht="17.25" customHeight="1">
      <c r="A55" s="142">
        <v>50</v>
      </c>
      <c r="B55" s="143" t="s">
        <v>126</v>
      </c>
      <c r="C55" s="166">
        <v>9</v>
      </c>
      <c r="D55" s="145"/>
      <c r="F55" s="142">
        <v>97</v>
      </c>
      <c r="G55" s="143" t="s">
        <v>277</v>
      </c>
      <c r="H55" s="166">
        <v>1</v>
      </c>
      <c r="I55" s="145"/>
    </row>
    <row r="56" spans="1:9" ht="17.25" customHeight="1">
      <c r="A56" s="142">
        <v>50</v>
      </c>
      <c r="B56" s="143" t="s">
        <v>144</v>
      </c>
      <c r="C56" s="166">
        <v>9</v>
      </c>
      <c r="D56" s="145" t="s">
        <v>288</v>
      </c>
      <c r="F56" s="142">
        <v>97</v>
      </c>
      <c r="G56" s="143" t="s">
        <v>280</v>
      </c>
      <c r="H56" s="166">
        <v>1</v>
      </c>
      <c r="I56" s="145"/>
    </row>
    <row r="57" spans="1:9" ht="17.25" customHeight="1">
      <c r="A57" s="142">
        <v>52</v>
      </c>
      <c r="B57" s="143" t="s">
        <v>107</v>
      </c>
      <c r="C57" s="166">
        <v>7</v>
      </c>
      <c r="D57" s="145"/>
      <c r="F57" s="142">
        <v>97</v>
      </c>
      <c r="G57" s="143" t="s">
        <v>367</v>
      </c>
      <c r="H57" s="166">
        <v>1</v>
      </c>
      <c r="I57" s="145"/>
    </row>
    <row r="58" spans="1:9" ht="17.25" customHeight="1">
      <c r="A58" s="142">
        <v>52</v>
      </c>
      <c r="B58" s="143" t="s">
        <v>269</v>
      </c>
      <c r="C58" s="166">
        <v>7</v>
      </c>
      <c r="D58" s="145" t="s">
        <v>288</v>
      </c>
      <c r="F58" s="142">
        <v>97</v>
      </c>
      <c r="G58" s="143" t="s">
        <v>368</v>
      </c>
      <c r="H58" s="166">
        <v>1</v>
      </c>
      <c r="I58" s="145"/>
    </row>
    <row r="59" spans="1:9" ht="17.25" customHeight="1">
      <c r="A59" s="142">
        <v>52</v>
      </c>
      <c r="B59" s="143" t="s">
        <v>141</v>
      </c>
      <c r="C59" s="166">
        <v>7</v>
      </c>
      <c r="D59" s="145" t="s">
        <v>287</v>
      </c>
      <c r="F59" s="142">
        <v>97</v>
      </c>
      <c r="G59" s="143" t="s">
        <v>369</v>
      </c>
      <c r="H59" s="166">
        <v>1</v>
      </c>
      <c r="I59" s="145"/>
    </row>
    <row r="60" spans="1:9" ht="17.25" customHeight="1">
      <c r="A60" s="142">
        <v>55</v>
      </c>
      <c r="B60" s="143" t="s">
        <v>81</v>
      </c>
      <c r="C60" s="166">
        <v>6</v>
      </c>
      <c r="D60" s="145"/>
      <c r="F60" s="142">
        <v>97</v>
      </c>
      <c r="G60" s="143" t="s">
        <v>281</v>
      </c>
      <c r="H60" s="166">
        <v>1</v>
      </c>
      <c r="I60" s="145"/>
    </row>
    <row r="61" spans="1:9" ht="17.25" customHeight="1">
      <c r="A61" s="142">
        <v>55</v>
      </c>
      <c r="B61" s="143" t="s">
        <v>106</v>
      </c>
      <c r="C61" s="166">
        <v>6</v>
      </c>
      <c r="D61" s="145"/>
      <c r="F61" s="142">
        <v>97</v>
      </c>
      <c r="G61" s="143" t="s">
        <v>177</v>
      </c>
      <c r="H61" s="166">
        <v>1</v>
      </c>
      <c r="I61" s="145"/>
    </row>
    <row r="62" spans="1:9" s="161" customFormat="1" ht="17.25" customHeight="1">
      <c r="A62" s="142">
        <v>55</v>
      </c>
      <c r="B62" s="143" t="s">
        <v>119</v>
      </c>
      <c r="C62" s="166">
        <v>6</v>
      </c>
      <c r="D62" s="145"/>
      <c r="F62" s="142">
        <v>97</v>
      </c>
      <c r="G62" s="143" t="s">
        <v>370</v>
      </c>
      <c r="H62" s="166">
        <v>1</v>
      </c>
      <c r="I62" s="145"/>
    </row>
    <row r="63" spans="1:9" s="161" customFormat="1" ht="17.25" customHeight="1">
      <c r="A63" s="142">
        <v>55</v>
      </c>
      <c r="B63" s="143" t="s">
        <v>137</v>
      </c>
      <c r="C63" s="166">
        <v>6</v>
      </c>
      <c r="D63" s="145"/>
      <c r="F63" s="142">
        <v>97</v>
      </c>
      <c r="G63" s="143" t="s">
        <v>187</v>
      </c>
      <c r="H63" s="166">
        <v>1</v>
      </c>
      <c r="I63" s="145"/>
    </row>
    <row r="64" spans="1:9" s="161" customFormat="1" ht="17.25" customHeight="1">
      <c r="A64" s="142">
        <v>55</v>
      </c>
      <c r="B64" s="143" t="s">
        <v>138</v>
      </c>
      <c r="C64" s="166">
        <v>6</v>
      </c>
      <c r="D64" s="145"/>
      <c r="F64" s="142"/>
      <c r="G64" s="143" t="s">
        <v>283</v>
      </c>
      <c r="H64" s="166">
        <v>3</v>
      </c>
      <c r="I64" s="145"/>
    </row>
    <row r="65" spans="1:9" ht="17.25" customHeight="1">
      <c r="A65" s="142">
        <v>55</v>
      </c>
      <c r="B65" s="143" t="s">
        <v>85</v>
      </c>
      <c r="C65" s="166">
        <v>6</v>
      </c>
      <c r="D65" s="145"/>
      <c r="E65" s="169"/>
      <c r="F65" s="142"/>
      <c r="G65" s="143" t="s">
        <v>284</v>
      </c>
      <c r="H65" s="166">
        <v>11</v>
      </c>
      <c r="I65" s="145"/>
    </row>
    <row r="66" spans="1:9" ht="17.25" customHeight="1">
      <c r="A66" s="142">
        <v>61</v>
      </c>
      <c r="B66" s="143" t="s">
        <v>92</v>
      </c>
      <c r="C66" s="166">
        <v>5</v>
      </c>
      <c r="D66" s="145"/>
      <c r="E66" s="169"/>
      <c r="F66" s="142"/>
      <c r="G66" s="143" t="s">
        <v>110</v>
      </c>
      <c r="H66" s="166">
        <v>0</v>
      </c>
      <c r="I66" s="145" t="s">
        <v>288</v>
      </c>
    </row>
    <row r="67" spans="1:9" ht="17.25" customHeight="1">
      <c r="A67" s="233">
        <v>61</v>
      </c>
      <c r="B67" s="226" t="s">
        <v>115</v>
      </c>
      <c r="C67" s="232">
        <v>5</v>
      </c>
      <c r="D67" s="145" t="s">
        <v>288</v>
      </c>
      <c r="E67" s="169"/>
      <c r="F67" s="148"/>
      <c r="G67" s="170" t="s">
        <v>51</v>
      </c>
      <c r="H67" s="167">
        <f>SUM(C6:C68)+SUM(H6:H66)</f>
        <v>35493</v>
      </c>
      <c r="I67" s="149"/>
    </row>
    <row r="68" spans="1:9" ht="17.25" customHeight="1">
      <c r="A68" s="234">
        <v>61</v>
      </c>
      <c r="B68" s="227" t="s">
        <v>113</v>
      </c>
      <c r="C68" s="235">
        <v>5</v>
      </c>
      <c r="D68" s="192"/>
      <c r="E68" s="215"/>
      <c r="F68" s="221"/>
      <c r="G68" s="222"/>
      <c r="H68" s="223"/>
      <c r="I68" s="156"/>
    </row>
    <row r="69" spans="1:9" ht="17.25" customHeight="1">
      <c r="E69" s="215"/>
    </row>
    <row r="70" spans="1:9" ht="18.75" customHeight="1">
      <c r="A70" s="155" t="s">
        <v>286</v>
      </c>
      <c r="C70" s="123"/>
      <c r="D70" s="169"/>
      <c r="F70" s="150"/>
      <c r="G70" s="151"/>
      <c r="H70" s="168"/>
      <c r="I70" s="152"/>
    </row>
    <row r="71" spans="1:9" ht="18.75" customHeight="1">
      <c r="A71" s="123" t="s">
        <v>285</v>
      </c>
      <c r="B71" s="155"/>
      <c r="C71" s="123"/>
      <c r="D71" s="169"/>
      <c r="H71" s="123"/>
    </row>
    <row r="72" spans="1:9" ht="18.75" customHeight="1">
      <c r="B72" s="153" t="s">
        <v>289</v>
      </c>
      <c r="C72" s="123"/>
      <c r="D72" s="215">
        <f>H67</f>
        <v>35493</v>
      </c>
      <c r="F72" s="215"/>
      <c r="G72" s="153" t="s">
        <v>225</v>
      </c>
      <c r="H72" s="123"/>
      <c r="I72" s="154"/>
    </row>
    <row r="73" spans="1:9" ht="18.75" customHeight="1">
      <c r="B73" s="153" t="s">
        <v>227</v>
      </c>
      <c r="C73" s="123"/>
      <c r="D73" s="215">
        <v>25113</v>
      </c>
      <c r="F73" s="215"/>
      <c r="G73" s="169" t="s">
        <v>225</v>
      </c>
      <c r="H73" s="171">
        <f>D73/D72</f>
        <v>0.70754796720480095</v>
      </c>
    </row>
    <row r="74" spans="1:9" ht="18.75" customHeight="1">
      <c r="B74" s="153" t="s">
        <v>226</v>
      </c>
      <c r="C74" s="123"/>
      <c r="D74" s="215">
        <v>5679</v>
      </c>
      <c r="F74" s="215"/>
      <c r="G74" s="169" t="s">
        <v>225</v>
      </c>
      <c r="H74" s="171">
        <f>D74/D72</f>
        <v>0.16000338094835601</v>
      </c>
    </row>
    <row r="75" spans="1:9" ht="18.75" customHeight="1">
      <c r="B75" s="157" t="s">
        <v>224</v>
      </c>
      <c r="C75" s="123"/>
      <c r="D75" s="215">
        <v>2131</v>
      </c>
      <c r="F75" s="215"/>
      <c r="G75" s="169" t="s">
        <v>225</v>
      </c>
      <c r="H75" s="172">
        <f>D75/D72</f>
        <v>6.0040007888879497E-2</v>
      </c>
    </row>
    <row r="79" spans="1:9" ht="18.75" customHeight="1">
      <c r="C79" s="169">
        <f>C7+C16+C22+C24+C35+C36+C40+C47+C51+C53+C57+C61+H9+H14+H36+H40+H42+H49+H53</f>
        <v>6009</v>
      </c>
    </row>
    <row r="80" spans="1:9" ht="18.75" customHeight="1">
      <c r="C80" s="169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3" bestFit="1" customWidth="1"/>
    <col min="2" max="2" width="11.7265625" style="123" customWidth="1"/>
    <col min="3" max="3" width="17.26953125" style="123" bestFit="1" customWidth="1"/>
    <col min="4" max="4" width="12.7265625" style="123" bestFit="1" customWidth="1"/>
    <col min="5" max="5" width="8.453125" style="104" bestFit="1" customWidth="1"/>
    <col min="6" max="6" width="2.6328125" style="123" customWidth="1"/>
    <col min="7" max="7" width="4.6328125" style="123" bestFit="1" customWidth="1"/>
    <col min="8" max="8" width="11.6328125" style="123" bestFit="1" customWidth="1"/>
    <col min="9" max="9" width="17.26953125" style="123" bestFit="1" customWidth="1"/>
    <col min="10" max="10" width="12.7265625" style="123" bestFit="1" customWidth="1"/>
    <col min="11" max="11" width="8.453125" style="104" bestFit="1" customWidth="1"/>
    <col min="12" max="16384" width="9" style="123"/>
  </cols>
  <sheetData>
    <row r="1" spans="1:11" ht="18.75" customHeight="1">
      <c r="A1" s="136" t="s">
        <v>216</v>
      </c>
      <c r="B1" s="102"/>
      <c r="C1" s="103"/>
      <c r="D1" s="124"/>
      <c r="G1" s="136"/>
      <c r="H1" s="102"/>
      <c r="I1" s="103"/>
      <c r="J1" s="124"/>
    </row>
    <row r="2" spans="1:11" ht="18.75" customHeight="1">
      <c r="A2" s="112" t="s">
        <v>292</v>
      </c>
      <c r="B2" s="102"/>
      <c r="C2" s="103"/>
      <c r="D2" s="124"/>
      <c r="G2" s="112"/>
      <c r="H2" s="102"/>
      <c r="I2" s="103"/>
      <c r="J2" s="124"/>
      <c r="K2" s="114" t="s">
        <v>290</v>
      </c>
    </row>
    <row r="3" spans="1:11" ht="18.75" customHeight="1">
      <c r="B3" s="102"/>
      <c r="C3" s="102"/>
      <c r="D3" s="124"/>
      <c r="H3" s="102"/>
      <c r="I3" s="102"/>
      <c r="J3" s="124"/>
      <c r="K3" s="114" t="s">
        <v>212</v>
      </c>
    </row>
    <row r="4" spans="1:11" s="125" customFormat="1" ht="33.75" customHeight="1">
      <c r="A4" s="121" t="s">
        <v>221</v>
      </c>
      <c r="B4" s="121" t="s">
        <v>217</v>
      </c>
      <c r="C4" s="121" t="s">
        <v>291</v>
      </c>
      <c r="D4" s="231" t="s">
        <v>379</v>
      </c>
      <c r="E4" s="121" t="s">
        <v>245</v>
      </c>
      <c r="G4" s="121" t="s">
        <v>221</v>
      </c>
      <c r="H4" s="121" t="s">
        <v>217</v>
      </c>
      <c r="I4" s="121" t="s">
        <v>291</v>
      </c>
      <c r="J4" s="231" t="s">
        <v>379</v>
      </c>
      <c r="K4" s="121" t="s">
        <v>245</v>
      </c>
    </row>
    <row r="5" spans="1:11" ht="18.75" customHeight="1">
      <c r="A5" s="106">
        <v>1</v>
      </c>
      <c r="B5" s="107" t="s">
        <v>293</v>
      </c>
      <c r="C5" s="108">
        <v>4111</v>
      </c>
      <c r="D5" s="126">
        <v>158111</v>
      </c>
      <c r="E5" s="132">
        <f t="shared" ref="E5:E44" si="0">C5/D5</f>
        <v>2.6000721012453275E-2</v>
      </c>
      <c r="G5" s="109">
        <v>41</v>
      </c>
      <c r="H5" s="113" t="s">
        <v>219</v>
      </c>
      <c r="I5" s="111">
        <v>118</v>
      </c>
      <c r="J5" s="127">
        <v>13272</v>
      </c>
      <c r="K5" s="134">
        <f t="shared" ref="K5:K42" si="1">I5/J5</f>
        <v>8.8908981314044597E-3</v>
      </c>
    </row>
    <row r="6" spans="1:11" ht="18.75" customHeight="1">
      <c r="A6" s="109">
        <v>2</v>
      </c>
      <c r="B6" s="110" t="s">
        <v>294</v>
      </c>
      <c r="C6" s="111">
        <v>3961</v>
      </c>
      <c r="D6" s="127">
        <v>239635</v>
      </c>
      <c r="E6" s="134">
        <f t="shared" si="0"/>
        <v>1.6529304984664178E-2</v>
      </c>
      <c r="G6" s="109">
        <v>41</v>
      </c>
      <c r="H6" s="110" t="s">
        <v>331</v>
      </c>
      <c r="I6" s="111">
        <v>118</v>
      </c>
      <c r="J6" s="127">
        <v>6733</v>
      </c>
      <c r="K6" s="134">
        <f t="shared" si="1"/>
        <v>1.752562008020199E-2</v>
      </c>
    </row>
    <row r="7" spans="1:11" ht="18.75" customHeight="1">
      <c r="A7" s="109">
        <v>3</v>
      </c>
      <c r="B7" s="113" t="s">
        <v>295</v>
      </c>
      <c r="C7" s="111">
        <v>3799</v>
      </c>
      <c r="D7" s="127">
        <v>377967</v>
      </c>
      <c r="E7" s="134">
        <f t="shared" si="0"/>
        <v>1.0051142030918043E-2</v>
      </c>
      <c r="G7" s="109">
        <v>43</v>
      </c>
      <c r="H7" s="110" t="s">
        <v>332</v>
      </c>
      <c r="I7" s="111">
        <v>117</v>
      </c>
      <c r="J7" s="127">
        <v>8003</v>
      </c>
      <c r="K7" s="134">
        <f t="shared" si="1"/>
        <v>1.4619517680869673E-2</v>
      </c>
    </row>
    <row r="8" spans="1:11" ht="18.75" customHeight="1">
      <c r="A8" s="109">
        <v>4</v>
      </c>
      <c r="B8" s="110" t="s">
        <v>296</v>
      </c>
      <c r="C8" s="111">
        <v>2282</v>
      </c>
      <c r="D8" s="127">
        <v>101836</v>
      </c>
      <c r="E8" s="134">
        <f t="shared" si="0"/>
        <v>2.2408578498762717E-2</v>
      </c>
      <c r="G8" s="109">
        <v>44</v>
      </c>
      <c r="H8" s="113" t="s">
        <v>333</v>
      </c>
      <c r="I8" s="111">
        <v>113</v>
      </c>
      <c r="J8" s="127">
        <v>9763</v>
      </c>
      <c r="K8" s="134">
        <f t="shared" si="1"/>
        <v>1.1574311174843798E-2</v>
      </c>
    </row>
    <row r="9" spans="1:11" ht="18.75" customHeight="1">
      <c r="A9" s="109">
        <v>5</v>
      </c>
      <c r="B9" s="110" t="s">
        <v>297</v>
      </c>
      <c r="C9" s="111">
        <v>1752</v>
      </c>
      <c r="D9" s="127">
        <v>68310</v>
      </c>
      <c r="E9" s="134">
        <f t="shared" si="0"/>
        <v>2.5647782169521301E-2</v>
      </c>
      <c r="G9" s="109">
        <v>45</v>
      </c>
      <c r="H9" s="113" t="s">
        <v>334</v>
      </c>
      <c r="I9" s="111">
        <v>107</v>
      </c>
      <c r="J9" s="127">
        <v>7109</v>
      </c>
      <c r="K9" s="134">
        <f t="shared" si="1"/>
        <v>1.5051343367562245E-2</v>
      </c>
    </row>
    <row r="10" spans="1:11" ht="18.75" customHeight="1">
      <c r="A10" s="109">
        <v>6</v>
      </c>
      <c r="B10" s="113" t="s">
        <v>298</v>
      </c>
      <c r="C10" s="111">
        <v>1285</v>
      </c>
      <c r="D10" s="127">
        <v>97800</v>
      </c>
      <c r="E10" s="134">
        <f t="shared" si="0"/>
        <v>1.3139059304703476E-2</v>
      </c>
      <c r="G10" s="109">
        <v>46</v>
      </c>
      <c r="H10" s="113" t="s">
        <v>335</v>
      </c>
      <c r="I10" s="111">
        <v>97</v>
      </c>
      <c r="J10" s="127">
        <v>8433</v>
      </c>
      <c r="K10" s="134">
        <f t="shared" si="1"/>
        <v>1.1502430926123563E-2</v>
      </c>
    </row>
    <row r="11" spans="1:11" ht="18.75" customHeight="1">
      <c r="A11" s="109">
        <v>7</v>
      </c>
      <c r="B11" s="113" t="s">
        <v>299</v>
      </c>
      <c r="C11" s="111">
        <v>1279</v>
      </c>
      <c r="D11" s="127">
        <v>49824</v>
      </c>
      <c r="E11" s="134">
        <f t="shared" si="0"/>
        <v>2.5670359666024406E-2</v>
      </c>
      <c r="G11" s="109">
        <v>47</v>
      </c>
      <c r="H11" s="113" t="s">
        <v>336</v>
      </c>
      <c r="I11" s="111">
        <v>85</v>
      </c>
      <c r="J11" s="127">
        <v>11164</v>
      </c>
      <c r="K11" s="134">
        <f t="shared" si="1"/>
        <v>7.6137585094948048E-3</v>
      </c>
    </row>
    <row r="12" spans="1:11" ht="18.75" customHeight="1">
      <c r="A12" s="109">
        <v>8</v>
      </c>
      <c r="B12" s="110" t="s">
        <v>300</v>
      </c>
      <c r="C12" s="111">
        <v>1226</v>
      </c>
      <c r="D12" s="127">
        <v>67364</v>
      </c>
      <c r="E12" s="134">
        <f t="shared" si="0"/>
        <v>1.8199631850840212E-2</v>
      </c>
      <c r="G12" s="109">
        <v>48</v>
      </c>
      <c r="H12" s="110" t="s">
        <v>337</v>
      </c>
      <c r="I12" s="111">
        <v>80</v>
      </c>
      <c r="J12" s="127">
        <v>9838</v>
      </c>
      <c r="K12" s="134">
        <f t="shared" si="1"/>
        <v>8.1317340922951818E-3</v>
      </c>
    </row>
    <row r="13" spans="1:11" ht="18.75" customHeight="1">
      <c r="A13" s="109">
        <v>9</v>
      </c>
      <c r="B13" s="110" t="s">
        <v>301</v>
      </c>
      <c r="C13" s="111">
        <v>1181</v>
      </c>
      <c r="D13" s="127">
        <v>99219</v>
      </c>
      <c r="E13" s="134">
        <f t="shared" si="0"/>
        <v>1.1902962134268637E-2</v>
      </c>
      <c r="G13" s="109">
        <v>49</v>
      </c>
      <c r="H13" s="110" t="s">
        <v>338</v>
      </c>
      <c r="I13" s="111">
        <v>68</v>
      </c>
      <c r="J13" s="127">
        <v>11180</v>
      </c>
      <c r="K13" s="134">
        <f t="shared" si="1"/>
        <v>6.0822898032200359E-3</v>
      </c>
    </row>
    <row r="14" spans="1:11" ht="18.75" customHeight="1">
      <c r="A14" s="109">
        <v>10</v>
      </c>
      <c r="B14" s="110" t="s">
        <v>302</v>
      </c>
      <c r="C14" s="111">
        <v>971</v>
      </c>
      <c r="D14" s="127">
        <v>9447</v>
      </c>
      <c r="E14" s="134">
        <f t="shared" si="0"/>
        <v>0.10278395257753785</v>
      </c>
      <c r="G14" s="109">
        <v>50</v>
      </c>
      <c r="H14" s="113" t="s">
        <v>339</v>
      </c>
      <c r="I14" s="111">
        <v>66</v>
      </c>
      <c r="J14" s="127">
        <v>4540</v>
      </c>
      <c r="K14" s="134">
        <f t="shared" si="1"/>
        <v>1.4537444933920705E-2</v>
      </c>
    </row>
    <row r="15" spans="1:11" ht="18.75" customHeight="1">
      <c r="A15" s="109">
        <v>11</v>
      </c>
      <c r="B15" s="110" t="s">
        <v>303</v>
      </c>
      <c r="C15" s="111">
        <v>900</v>
      </c>
      <c r="D15" s="127">
        <v>55104</v>
      </c>
      <c r="E15" s="134">
        <f t="shared" si="0"/>
        <v>1.6332752613240419E-2</v>
      </c>
      <c r="G15" s="109">
        <v>51</v>
      </c>
      <c r="H15" s="115" t="s">
        <v>340</v>
      </c>
      <c r="I15" s="111">
        <v>56</v>
      </c>
      <c r="J15" s="127">
        <v>4932</v>
      </c>
      <c r="K15" s="134">
        <f t="shared" si="1"/>
        <v>1.1354420113544201E-2</v>
      </c>
    </row>
    <row r="16" spans="1:11" ht="18.75" customHeight="1">
      <c r="A16" s="109">
        <v>12</v>
      </c>
      <c r="B16" s="110" t="s">
        <v>304</v>
      </c>
      <c r="C16" s="111">
        <v>813</v>
      </c>
      <c r="D16" s="127">
        <v>25050</v>
      </c>
      <c r="E16" s="134">
        <f t="shared" si="0"/>
        <v>3.245508982035928E-2</v>
      </c>
      <c r="G16" s="109">
        <v>52</v>
      </c>
      <c r="H16" s="113" t="s">
        <v>341</v>
      </c>
      <c r="I16" s="111">
        <v>54</v>
      </c>
      <c r="J16" s="127">
        <v>3735</v>
      </c>
      <c r="K16" s="134">
        <f t="shared" si="1"/>
        <v>1.4457831325301205E-2</v>
      </c>
    </row>
    <row r="17" spans="1:11" ht="18.75" customHeight="1">
      <c r="A17" s="109">
        <v>13</v>
      </c>
      <c r="B17" s="113" t="s">
        <v>305</v>
      </c>
      <c r="C17" s="111">
        <v>811</v>
      </c>
      <c r="D17" s="127">
        <v>49862</v>
      </c>
      <c r="E17" s="134">
        <f t="shared" si="0"/>
        <v>1.626489109943444E-2</v>
      </c>
      <c r="G17" s="109">
        <v>53</v>
      </c>
      <c r="H17" s="113" t="s">
        <v>342</v>
      </c>
      <c r="I17" s="111">
        <v>53</v>
      </c>
      <c r="J17" s="127">
        <v>11004</v>
      </c>
      <c r="K17" s="134">
        <f t="shared" si="1"/>
        <v>4.8164303889494733E-3</v>
      </c>
    </row>
    <row r="18" spans="1:11" ht="18.75" customHeight="1">
      <c r="A18" s="109">
        <v>14</v>
      </c>
      <c r="B18" s="110" t="s">
        <v>306</v>
      </c>
      <c r="C18" s="111">
        <v>779</v>
      </c>
      <c r="D18" s="127">
        <v>60772</v>
      </c>
      <c r="E18" s="134">
        <f t="shared" si="0"/>
        <v>1.2818403212005528E-2</v>
      </c>
      <c r="G18" s="109">
        <v>54</v>
      </c>
      <c r="H18" s="110" t="s">
        <v>343</v>
      </c>
      <c r="I18" s="111">
        <v>52</v>
      </c>
      <c r="J18" s="127">
        <v>6122</v>
      </c>
      <c r="K18" s="134">
        <f t="shared" si="1"/>
        <v>8.4939562234563875E-3</v>
      </c>
    </row>
    <row r="19" spans="1:11" ht="18.75" customHeight="1">
      <c r="A19" s="109">
        <v>15</v>
      </c>
      <c r="B19" s="113" t="s">
        <v>307</v>
      </c>
      <c r="C19" s="111">
        <v>758</v>
      </c>
      <c r="D19" s="127">
        <v>42464</v>
      </c>
      <c r="E19" s="134">
        <f t="shared" si="0"/>
        <v>1.7850414468726452E-2</v>
      </c>
      <c r="G19" s="109">
        <v>55</v>
      </c>
      <c r="H19" s="113" t="s">
        <v>344</v>
      </c>
      <c r="I19" s="111">
        <v>50</v>
      </c>
      <c r="J19" s="127">
        <v>6391</v>
      </c>
      <c r="K19" s="134">
        <f t="shared" si="1"/>
        <v>7.8235017994054135E-3</v>
      </c>
    </row>
    <row r="20" spans="1:11" ht="18.75" customHeight="1">
      <c r="A20" s="109">
        <v>16</v>
      </c>
      <c r="B20" s="110" t="s">
        <v>308</v>
      </c>
      <c r="C20" s="111">
        <v>712</v>
      </c>
      <c r="D20" s="127">
        <v>44683</v>
      </c>
      <c r="E20" s="134">
        <f t="shared" si="0"/>
        <v>1.5934471723026655E-2</v>
      </c>
      <c r="G20" s="109">
        <v>56</v>
      </c>
      <c r="H20" s="110" t="s">
        <v>345</v>
      </c>
      <c r="I20" s="111">
        <v>48</v>
      </c>
      <c r="J20" s="127">
        <v>4651</v>
      </c>
      <c r="K20" s="134">
        <f t="shared" si="1"/>
        <v>1.0320361212642442E-2</v>
      </c>
    </row>
    <row r="21" spans="1:11" ht="18.75" customHeight="1">
      <c r="A21" s="109">
        <v>17</v>
      </c>
      <c r="B21" s="110" t="s">
        <v>309</v>
      </c>
      <c r="C21" s="111">
        <v>633</v>
      </c>
      <c r="D21" s="127">
        <v>32834</v>
      </c>
      <c r="E21" s="134">
        <f t="shared" si="0"/>
        <v>1.9278796369616862E-2</v>
      </c>
      <c r="G21" s="109">
        <v>57</v>
      </c>
      <c r="H21" s="113" t="s">
        <v>218</v>
      </c>
      <c r="I21" s="111">
        <v>44</v>
      </c>
      <c r="J21" s="127">
        <v>4639</v>
      </c>
      <c r="K21" s="134">
        <f t="shared" si="1"/>
        <v>9.4848027592153474E-3</v>
      </c>
    </row>
    <row r="22" spans="1:11" ht="18.75" customHeight="1">
      <c r="A22" s="109">
        <v>18</v>
      </c>
      <c r="B22" s="110" t="s">
        <v>310</v>
      </c>
      <c r="C22" s="111">
        <v>617</v>
      </c>
      <c r="D22" s="127">
        <v>50849</v>
      </c>
      <c r="E22" s="134">
        <f t="shared" si="0"/>
        <v>1.2133965269720152E-2</v>
      </c>
      <c r="G22" s="109">
        <v>58</v>
      </c>
      <c r="H22" s="113" t="s">
        <v>346</v>
      </c>
      <c r="I22" s="111">
        <v>39</v>
      </c>
      <c r="J22" s="127">
        <v>3776</v>
      </c>
      <c r="K22" s="134">
        <f t="shared" si="1"/>
        <v>1.0328389830508475E-2</v>
      </c>
    </row>
    <row r="23" spans="1:11" ht="18.75" customHeight="1">
      <c r="A23" s="109">
        <v>19</v>
      </c>
      <c r="B23" s="113" t="s">
        <v>311</v>
      </c>
      <c r="C23" s="111">
        <v>569</v>
      </c>
      <c r="D23" s="127">
        <v>20389</v>
      </c>
      <c r="E23" s="134">
        <f t="shared" si="0"/>
        <v>2.790720486536858E-2</v>
      </c>
      <c r="G23" s="109">
        <v>59</v>
      </c>
      <c r="H23" s="110" t="s">
        <v>347</v>
      </c>
      <c r="I23" s="111">
        <v>35</v>
      </c>
      <c r="J23" s="127">
        <v>4576</v>
      </c>
      <c r="K23" s="134">
        <f t="shared" si="1"/>
        <v>7.6486013986013989E-3</v>
      </c>
    </row>
    <row r="24" spans="1:11" ht="18.75" customHeight="1">
      <c r="A24" s="109">
        <v>20</v>
      </c>
      <c r="B24" s="113" t="s">
        <v>312</v>
      </c>
      <c r="C24" s="111">
        <v>515</v>
      </c>
      <c r="D24" s="127">
        <v>27668</v>
      </c>
      <c r="E24" s="134">
        <f t="shared" si="0"/>
        <v>1.8613560792250974E-2</v>
      </c>
      <c r="G24" s="109">
        <v>60</v>
      </c>
      <c r="H24" s="110" t="s">
        <v>348</v>
      </c>
      <c r="I24" s="111">
        <v>30</v>
      </c>
      <c r="J24" s="127">
        <v>4766</v>
      </c>
      <c r="K24" s="134">
        <f t="shared" si="1"/>
        <v>6.29458665547629E-3</v>
      </c>
    </row>
    <row r="25" spans="1:11" ht="18.75" customHeight="1">
      <c r="A25" s="109">
        <v>21</v>
      </c>
      <c r="B25" s="110" t="s">
        <v>313</v>
      </c>
      <c r="C25" s="111">
        <v>474</v>
      </c>
      <c r="D25" s="127">
        <v>30259</v>
      </c>
      <c r="E25" s="134">
        <f t="shared" si="0"/>
        <v>1.5664760897584191E-2</v>
      </c>
      <c r="G25" s="109">
        <v>61</v>
      </c>
      <c r="H25" s="113" t="s">
        <v>349</v>
      </c>
      <c r="I25" s="111">
        <v>28</v>
      </c>
      <c r="J25" s="127">
        <v>4398</v>
      </c>
      <c r="K25" s="134">
        <f t="shared" si="1"/>
        <v>6.3665302410186447E-3</v>
      </c>
    </row>
    <row r="26" spans="1:11" ht="18.75" customHeight="1">
      <c r="A26" s="109">
        <v>22</v>
      </c>
      <c r="B26" s="113" t="s">
        <v>314</v>
      </c>
      <c r="C26" s="111">
        <v>467</v>
      </c>
      <c r="D26" s="127">
        <v>15074</v>
      </c>
      <c r="E26" s="134">
        <f t="shared" si="0"/>
        <v>3.0980496218654636E-2</v>
      </c>
      <c r="G26" s="109">
        <v>61</v>
      </c>
      <c r="H26" s="110" t="s">
        <v>350</v>
      </c>
      <c r="I26" s="111">
        <v>28</v>
      </c>
      <c r="J26" s="127">
        <v>4586</v>
      </c>
      <c r="K26" s="134">
        <f t="shared" si="1"/>
        <v>6.1055385957261227E-3</v>
      </c>
    </row>
    <row r="27" spans="1:11" ht="18.75" customHeight="1">
      <c r="A27" s="109">
        <v>23</v>
      </c>
      <c r="B27" s="110" t="s">
        <v>315</v>
      </c>
      <c r="C27" s="111">
        <v>402</v>
      </c>
      <c r="D27" s="127">
        <v>19703</v>
      </c>
      <c r="E27" s="134">
        <f t="shared" si="0"/>
        <v>2.0402984317109071E-2</v>
      </c>
      <c r="G27" s="109">
        <v>63</v>
      </c>
      <c r="H27" s="113" t="s">
        <v>351</v>
      </c>
      <c r="I27" s="111">
        <v>25</v>
      </c>
      <c r="J27" s="127">
        <v>1637</v>
      </c>
      <c r="K27" s="134">
        <f t="shared" si="1"/>
        <v>1.5271838729383017E-2</v>
      </c>
    </row>
    <row r="28" spans="1:11" ht="18.75" customHeight="1">
      <c r="A28" s="109">
        <v>24</v>
      </c>
      <c r="B28" s="113" t="s">
        <v>316</v>
      </c>
      <c r="C28" s="111">
        <v>357</v>
      </c>
      <c r="D28" s="127">
        <v>15568</v>
      </c>
      <c r="E28" s="134">
        <f t="shared" si="0"/>
        <v>2.2931654676258992E-2</v>
      </c>
      <c r="G28" s="109">
        <v>64</v>
      </c>
      <c r="H28" s="113" t="s">
        <v>352</v>
      </c>
      <c r="I28" s="111">
        <v>23</v>
      </c>
      <c r="J28" s="127">
        <v>2913</v>
      </c>
      <c r="K28" s="134">
        <f t="shared" si="1"/>
        <v>7.8956402334363195E-3</v>
      </c>
    </row>
    <row r="29" spans="1:11" ht="18.75" customHeight="1">
      <c r="A29" s="109">
        <v>25</v>
      </c>
      <c r="B29" s="110" t="s">
        <v>317</v>
      </c>
      <c r="C29" s="111">
        <v>317</v>
      </c>
      <c r="D29" s="127">
        <v>15496</v>
      </c>
      <c r="E29" s="134">
        <f t="shared" si="0"/>
        <v>2.0456892101187403E-2</v>
      </c>
      <c r="G29" s="109">
        <v>65</v>
      </c>
      <c r="H29" s="113" t="s">
        <v>353</v>
      </c>
      <c r="I29" s="111">
        <v>22</v>
      </c>
      <c r="J29" s="127">
        <v>4411</v>
      </c>
      <c r="K29" s="134">
        <f t="shared" si="1"/>
        <v>4.9875311720698253E-3</v>
      </c>
    </row>
    <row r="30" spans="1:11" ht="18.75" customHeight="1">
      <c r="A30" s="109">
        <v>26</v>
      </c>
      <c r="B30" s="110" t="s">
        <v>318</v>
      </c>
      <c r="C30" s="111">
        <v>287</v>
      </c>
      <c r="D30" s="127">
        <v>9097</v>
      </c>
      <c r="E30" s="134">
        <f t="shared" si="0"/>
        <v>3.1548862262284268E-2</v>
      </c>
      <c r="G30" s="109">
        <v>66</v>
      </c>
      <c r="H30" s="113" t="s">
        <v>354</v>
      </c>
      <c r="I30" s="111">
        <v>16</v>
      </c>
      <c r="J30" s="127">
        <v>1277</v>
      </c>
      <c r="K30" s="134">
        <f t="shared" si="1"/>
        <v>1.2529365700861394E-2</v>
      </c>
    </row>
    <row r="31" spans="1:11" ht="18.75" customHeight="1">
      <c r="A31" s="109">
        <v>27</v>
      </c>
      <c r="B31" s="115" t="s">
        <v>319</v>
      </c>
      <c r="C31" s="111">
        <v>260</v>
      </c>
      <c r="D31" s="127">
        <v>20228</v>
      </c>
      <c r="E31" s="134">
        <f t="shared" si="0"/>
        <v>1.2853470437017995E-2</v>
      </c>
      <c r="G31" s="109">
        <v>67</v>
      </c>
      <c r="H31" s="113" t="s">
        <v>355</v>
      </c>
      <c r="I31" s="111">
        <v>15</v>
      </c>
      <c r="J31" s="127">
        <v>1290</v>
      </c>
      <c r="K31" s="134">
        <f t="shared" si="1"/>
        <v>1.1627906976744186E-2</v>
      </c>
    </row>
    <row r="32" spans="1:11" ht="18.75" customHeight="1">
      <c r="A32" s="109">
        <v>28</v>
      </c>
      <c r="B32" s="113" t="s">
        <v>320</v>
      </c>
      <c r="C32" s="111">
        <v>254</v>
      </c>
      <c r="D32" s="127">
        <v>9489</v>
      </c>
      <c r="E32" s="134">
        <f t="shared" si="0"/>
        <v>2.6767836442196227E-2</v>
      </c>
      <c r="G32" s="109">
        <v>68</v>
      </c>
      <c r="H32" s="110" t="s">
        <v>356</v>
      </c>
      <c r="I32" s="111">
        <v>14</v>
      </c>
      <c r="J32" s="127">
        <v>1010</v>
      </c>
      <c r="K32" s="134">
        <f t="shared" si="1"/>
        <v>1.3861386138613862E-2</v>
      </c>
    </row>
    <row r="33" spans="1:11" ht="18.75" customHeight="1">
      <c r="A33" s="109">
        <v>29</v>
      </c>
      <c r="B33" s="110" t="s">
        <v>321</v>
      </c>
      <c r="C33" s="111">
        <v>234</v>
      </c>
      <c r="D33" s="127">
        <v>12511</v>
      </c>
      <c r="E33" s="134">
        <f t="shared" si="0"/>
        <v>1.8703540884022062E-2</v>
      </c>
      <c r="G33" s="109">
        <v>68</v>
      </c>
      <c r="H33" s="113" t="s">
        <v>357</v>
      </c>
      <c r="I33" s="111">
        <v>14</v>
      </c>
      <c r="J33" s="127">
        <v>761</v>
      </c>
      <c r="K33" s="134">
        <f t="shared" si="1"/>
        <v>1.8396846254927726E-2</v>
      </c>
    </row>
    <row r="34" spans="1:11" ht="18.75" customHeight="1">
      <c r="A34" s="109">
        <v>30</v>
      </c>
      <c r="B34" s="110" t="s">
        <v>322</v>
      </c>
      <c r="C34" s="111">
        <v>227</v>
      </c>
      <c r="D34" s="127">
        <v>21112</v>
      </c>
      <c r="E34" s="134">
        <f t="shared" si="0"/>
        <v>1.0752178855627131E-2</v>
      </c>
      <c r="G34" s="109">
        <v>68</v>
      </c>
      <c r="H34" s="110" t="s">
        <v>358</v>
      </c>
      <c r="I34" s="111">
        <v>14</v>
      </c>
      <c r="J34" s="127">
        <v>2753</v>
      </c>
      <c r="K34" s="134">
        <f t="shared" si="1"/>
        <v>5.0853614239011989E-3</v>
      </c>
    </row>
    <row r="35" spans="1:11" ht="18.75" customHeight="1">
      <c r="A35" s="109">
        <v>31</v>
      </c>
      <c r="B35" s="113" t="s">
        <v>323</v>
      </c>
      <c r="C35" s="111">
        <v>217</v>
      </c>
      <c r="D35" s="127">
        <v>14589</v>
      </c>
      <c r="E35" s="134">
        <f t="shared" si="0"/>
        <v>1.487422030296799E-2</v>
      </c>
      <c r="G35" s="109">
        <v>71</v>
      </c>
      <c r="H35" s="110" t="s">
        <v>359</v>
      </c>
      <c r="I35" s="111">
        <v>13</v>
      </c>
      <c r="J35" s="127">
        <v>2607</v>
      </c>
      <c r="K35" s="134">
        <f t="shared" si="1"/>
        <v>4.9865746068277718E-3</v>
      </c>
    </row>
    <row r="36" spans="1:11" ht="18.75" customHeight="1">
      <c r="A36" s="109">
        <v>32</v>
      </c>
      <c r="B36" s="113" t="s">
        <v>324</v>
      </c>
      <c r="C36" s="111">
        <v>205</v>
      </c>
      <c r="D36" s="127">
        <v>3730</v>
      </c>
      <c r="E36" s="134">
        <f t="shared" si="0"/>
        <v>5.4959785522788206E-2</v>
      </c>
      <c r="G36" s="109">
        <v>71</v>
      </c>
      <c r="H36" s="113" t="s">
        <v>360</v>
      </c>
      <c r="I36" s="111">
        <v>13</v>
      </c>
      <c r="J36" s="127">
        <v>1854</v>
      </c>
      <c r="K36" s="134">
        <f t="shared" si="1"/>
        <v>7.0118662351672063E-3</v>
      </c>
    </row>
    <row r="37" spans="1:11" ht="18.75" customHeight="1">
      <c r="A37" s="109">
        <v>33</v>
      </c>
      <c r="B37" s="113" t="s">
        <v>325</v>
      </c>
      <c r="C37" s="111">
        <v>172</v>
      </c>
      <c r="D37" s="127">
        <v>3125</v>
      </c>
      <c r="E37" s="134">
        <f t="shared" si="0"/>
        <v>5.5039999999999999E-2</v>
      </c>
      <c r="G37" s="109">
        <v>73</v>
      </c>
      <c r="H37" s="110" t="s">
        <v>361</v>
      </c>
      <c r="I37" s="111">
        <v>11</v>
      </c>
      <c r="J37" s="127">
        <v>912</v>
      </c>
      <c r="K37" s="134">
        <f t="shared" si="1"/>
        <v>1.2061403508771929E-2</v>
      </c>
    </row>
    <row r="38" spans="1:11" ht="18.75" customHeight="1">
      <c r="A38" s="109">
        <v>34</v>
      </c>
      <c r="B38" s="110" t="s">
        <v>326</v>
      </c>
      <c r="C38" s="111">
        <v>161</v>
      </c>
      <c r="D38" s="127">
        <v>8771</v>
      </c>
      <c r="E38" s="134">
        <f t="shared" si="0"/>
        <v>1.8355945730247406E-2</v>
      </c>
      <c r="G38" s="109">
        <v>73</v>
      </c>
      <c r="H38" s="113" t="s">
        <v>362</v>
      </c>
      <c r="I38" s="111">
        <v>11</v>
      </c>
      <c r="J38" s="127">
        <v>1754</v>
      </c>
      <c r="K38" s="134">
        <f t="shared" si="1"/>
        <v>6.2713797035347778E-3</v>
      </c>
    </row>
    <row r="39" spans="1:11" ht="18.75" customHeight="1">
      <c r="A39" s="109">
        <v>35</v>
      </c>
      <c r="B39" s="110" t="s">
        <v>262</v>
      </c>
      <c r="C39" s="111">
        <v>146</v>
      </c>
      <c r="D39" s="127">
        <v>6442</v>
      </c>
      <c r="E39" s="134">
        <f t="shared" si="0"/>
        <v>2.2663769015833592E-2</v>
      </c>
      <c r="G39" s="109">
        <v>75</v>
      </c>
      <c r="H39" s="110" t="s">
        <v>363</v>
      </c>
      <c r="I39" s="111">
        <v>9</v>
      </c>
      <c r="J39" s="127">
        <v>1008</v>
      </c>
      <c r="K39" s="134">
        <f t="shared" si="1"/>
        <v>8.9285714285714281E-3</v>
      </c>
    </row>
    <row r="40" spans="1:11" ht="18.75" customHeight="1">
      <c r="A40" s="109">
        <v>36</v>
      </c>
      <c r="B40" s="110" t="s">
        <v>327</v>
      </c>
      <c r="C40" s="111">
        <v>138</v>
      </c>
      <c r="D40" s="127">
        <v>2981</v>
      </c>
      <c r="E40" s="134">
        <f t="shared" si="0"/>
        <v>4.6293190204629318E-2</v>
      </c>
      <c r="G40" s="109">
        <v>76</v>
      </c>
      <c r="H40" s="110" t="s">
        <v>364</v>
      </c>
      <c r="I40" s="111">
        <v>4</v>
      </c>
      <c r="J40" s="127">
        <v>552</v>
      </c>
      <c r="K40" s="134">
        <f t="shared" si="1"/>
        <v>7.246376811594203E-3</v>
      </c>
    </row>
    <row r="41" spans="1:11" ht="18.75" customHeight="1">
      <c r="A41" s="109">
        <v>37</v>
      </c>
      <c r="B41" s="110" t="s">
        <v>328</v>
      </c>
      <c r="C41" s="111">
        <v>137</v>
      </c>
      <c r="D41" s="127">
        <v>11169</v>
      </c>
      <c r="E41" s="134">
        <f t="shared" si="0"/>
        <v>1.2266093652072702E-2</v>
      </c>
      <c r="G41" s="116">
        <v>77</v>
      </c>
      <c r="H41" s="117" t="s">
        <v>264</v>
      </c>
      <c r="I41" s="118">
        <v>2</v>
      </c>
      <c r="J41" s="128">
        <v>414</v>
      </c>
      <c r="K41" s="133">
        <f t="shared" si="1"/>
        <v>4.830917874396135E-3</v>
      </c>
    </row>
    <row r="42" spans="1:11" ht="18.75" customHeight="1">
      <c r="A42" s="109">
        <v>38</v>
      </c>
      <c r="B42" s="110" t="s">
        <v>263</v>
      </c>
      <c r="C42" s="111">
        <v>135</v>
      </c>
      <c r="D42" s="127">
        <v>13148</v>
      </c>
      <c r="E42" s="134">
        <f t="shared" si="0"/>
        <v>1.0267721326437482E-2</v>
      </c>
      <c r="G42" s="285" t="s">
        <v>51</v>
      </c>
      <c r="H42" s="285"/>
      <c r="I42" s="130">
        <f>SUM(C5:C44)+SUM(I5:I41)</f>
        <v>35493</v>
      </c>
      <c r="J42" s="131">
        <v>2100926</v>
      </c>
      <c r="K42" s="135">
        <f t="shared" si="1"/>
        <v>1.6893979131106952E-2</v>
      </c>
    </row>
    <row r="43" spans="1:11" ht="18.75" customHeight="1">
      <c r="A43" s="109">
        <v>39</v>
      </c>
      <c r="B43" s="110" t="s">
        <v>329</v>
      </c>
      <c r="C43" s="111">
        <v>130</v>
      </c>
      <c r="D43" s="127">
        <v>3950</v>
      </c>
      <c r="E43" s="134">
        <f t="shared" si="0"/>
        <v>3.2911392405063293E-2</v>
      </c>
      <c r="G43" s="181"/>
      <c r="H43" s="182"/>
      <c r="I43" s="183"/>
      <c r="J43" s="184"/>
      <c r="K43" s="185"/>
    </row>
    <row r="44" spans="1:11" ht="18.75" customHeight="1">
      <c r="A44" s="116">
        <v>40</v>
      </c>
      <c r="B44" s="117" t="s">
        <v>330</v>
      </c>
      <c r="C44" s="118">
        <v>127</v>
      </c>
      <c r="D44" s="191">
        <v>7312</v>
      </c>
      <c r="E44" s="133">
        <f t="shared" si="0"/>
        <v>1.7368708971553612E-2</v>
      </c>
      <c r="G44" s="186"/>
      <c r="H44" s="187"/>
      <c r="I44" s="188"/>
      <c r="J44" s="189"/>
      <c r="K44" s="190"/>
    </row>
    <row r="45" spans="1:11" ht="18.75" customHeight="1">
      <c r="B45" s="129"/>
      <c r="C45" s="129"/>
      <c r="D45" s="216"/>
      <c r="E45" s="120"/>
      <c r="H45" s="129"/>
      <c r="I45" s="216"/>
      <c r="J45" s="216"/>
      <c r="K45" s="120"/>
    </row>
    <row r="46" spans="1:11" ht="16.5" customHeight="1">
      <c r="A46" s="119" t="s">
        <v>380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286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287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288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289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289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289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289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6" t="s">
        <v>35</v>
      </c>
      <c r="K4" s="197" t="s">
        <v>248</v>
      </c>
      <c r="L4" s="84"/>
      <c r="M4" s="85"/>
      <c r="N4" s="85"/>
      <c r="O4" s="85"/>
      <c r="P4" s="85"/>
      <c r="Q4" s="83"/>
    </row>
    <row r="5" spans="1:17" s="82" customFormat="1" ht="24.75" customHeight="1">
      <c r="B5" s="193"/>
      <c r="J5" s="15"/>
      <c r="K5" s="86"/>
      <c r="L5" s="74"/>
      <c r="M5" s="198"/>
      <c r="N5" s="198"/>
      <c r="O5" s="198"/>
      <c r="P5" s="198" t="s">
        <v>0</v>
      </c>
    </row>
    <row r="6" spans="1:17" s="89" customFormat="1" ht="30" customHeight="1">
      <c r="A6" s="87" t="s">
        <v>1</v>
      </c>
      <c r="B6" s="87" t="s">
        <v>253</v>
      </c>
      <c r="C6" s="87" t="s">
        <v>254</v>
      </c>
      <c r="D6" s="87" t="s">
        <v>255</v>
      </c>
      <c r="E6" s="87" t="s">
        <v>256</v>
      </c>
      <c r="F6" s="87" t="s">
        <v>229</v>
      </c>
      <c r="G6" s="87" t="s">
        <v>230</v>
      </c>
      <c r="H6" s="87" t="s">
        <v>231</v>
      </c>
      <c r="I6" s="87" t="s">
        <v>232</v>
      </c>
      <c r="J6" s="87" t="s">
        <v>257</v>
      </c>
      <c r="K6" s="87" t="s">
        <v>258</v>
      </c>
      <c r="L6" s="87" t="s">
        <v>235</v>
      </c>
      <c r="M6" s="87" t="s">
        <v>236</v>
      </c>
      <c r="N6" s="87" t="s">
        <v>261</v>
      </c>
      <c r="O6" s="87" t="s">
        <v>270</v>
      </c>
      <c r="P6" s="87" t="s">
        <v>372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5" t="s">
        <v>259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5" t="s">
        <v>251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5" t="s">
        <v>252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5" t="s">
        <v>250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4" t="s">
        <v>249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246</v>
      </c>
    </row>
    <row r="27" spans="1:16" s="83" customFormat="1" ht="13.5" customHeight="1">
      <c r="A27" s="100" t="s">
        <v>247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県内の外国人住民数（国籍・地域別）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'県内の外国人住民数（国籍・地域別）'!Print_Area</vt:lpstr>
      <vt:lpstr>在留資格別推移!Print_Area</vt:lpstr>
      <vt:lpstr>【議会】市町村別!Print_Titles</vt:lpstr>
      <vt:lpstr>'県内の外国人住民数（国籍・地域別）'!Print_Titles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2021-03-17T10:31:41Z</cp:lastPrinted>
  <dcterms:created xsi:type="dcterms:W3CDTF">2016-02-17T07:32:40Z</dcterms:created>
  <dcterms:modified xsi:type="dcterms:W3CDTF">2022-07-04T05:34:54Z</dcterms:modified>
</cp:coreProperties>
</file>