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4)R02推計　公表\04_WEB\統計表\R2\"/>
    </mc:Choice>
  </mc:AlternateContent>
  <xr:revisionPtr revIDLastSave="0" documentId="13_ncr:1_{C54EDFCA-E004-48C2-B82B-61ABEF85B906}" xr6:coauthVersionLast="47" xr6:coauthVersionMax="47" xr10:uidLastSave="{00000000-0000-0000-0000-000000000000}"/>
  <bookViews>
    <workbookView xWindow="-120" yWindow="-120" windowWidth="20730" windowHeight="11160" xr2:uid="{89C9A07F-630C-4A7B-B8E6-9627B2ED480B}"/>
  </bookViews>
  <sheets>
    <sheet name="指標" sheetId="1" r:id="rId1"/>
  </sheets>
  <definedNames>
    <definedName name="_zz1" localSheetId="0">指標!#REF!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9" i="1" l="1"/>
  <c r="K69" i="1"/>
  <c r="J69" i="1"/>
  <c r="I69" i="1"/>
  <c r="H69" i="1"/>
  <c r="G69" i="1"/>
  <c r="F69" i="1"/>
  <c r="E69" i="1"/>
  <c r="D69" i="1"/>
  <c r="C69" i="1"/>
  <c r="L64" i="1"/>
  <c r="K64" i="1"/>
  <c r="J64" i="1"/>
  <c r="I64" i="1"/>
  <c r="H64" i="1"/>
  <c r="G64" i="1"/>
  <c r="F64" i="1"/>
  <c r="E64" i="1"/>
  <c r="D64" i="1"/>
  <c r="C64" i="1"/>
  <c r="L59" i="1"/>
  <c r="K59" i="1"/>
  <c r="J59" i="1"/>
  <c r="I59" i="1"/>
  <c r="H59" i="1"/>
  <c r="G59" i="1"/>
  <c r="F59" i="1"/>
  <c r="E59" i="1"/>
  <c r="D59" i="1"/>
  <c r="L56" i="1"/>
  <c r="K56" i="1"/>
  <c r="J56" i="1"/>
  <c r="I56" i="1"/>
  <c r="H56" i="1"/>
  <c r="G56" i="1"/>
  <c r="F56" i="1"/>
  <c r="E56" i="1"/>
  <c r="D56" i="1"/>
  <c r="L52" i="1"/>
  <c r="K52" i="1"/>
  <c r="J52" i="1"/>
  <c r="I52" i="1"/>
  <c r="H52" i="1"/>
  <c r="G52" i="1"/>
  <c r="F52" i="1"/>
  <c r="E52" i="1"/>
  <c r="D52" i="1"/>
  <c r="C52" i="1"/>
  <c r="L50" i="1"/>
  <c r="K50" i="1"/>
  <c r="J50" i="1"/>
  <c r="I50" i="1"/>
  <c r="H50" i="1"/>
  <c r="G50" i="1"/>
  <c r="F50" i="1"/>
  <c r="E50" i="1"/>
  <c r="D50" i="1"/>
  <c r="L47" i="1"/>
  <c r="K47" i="1"/>
  <c r="J47" i="1"/>
  <c r="I47" i="1"/>
  <c r="H47" i="1"/>
  <c r="G47" i="1"/>
  <c r="F47" i="1"/>
  <c r="E47" i="1"/>
  <c r="D47" i="1"/>
  <c r="L42" i="1"/>
  <c r="K42" i="1"/>
  <c r="J42" i="1"/>
  <c r="I42" i="1"/>
  <c r="H42" i="1"/>
  <c r="G42" i="1"/>
  <c r="F42" i="1"/>
  <c r="E42" i="1"/>
  <c r="D42" i="1"/>
  <c r="L38" i="1"/>
  <c r="L39" i="1" s="1"/>
  <c r="K38" i="1"/>
  <c r="K44" i="1" s="1"/>
  <c r="J38" i="1"/>
  <c r="J39" i="1" s="1"/>
  <c r="I38" i="1"/>
  <c r="I44" i="1" s="1"/>
  <c r="H38" i="1"/>
  <c r="H39" i="1" s="1"/>
  <c r="G38" i="1"/>
  <c r="G44" i="1" s="1"/>
  <c r="F38" i="1"/>
  <c r="F39" i="1" s="1"/>
  <c r="E38" i="1"/>
  <c r="E44" i="1" s="1"/>
  <c r="D38" i="1"/>
  <c r="D39" i="1" s="1"/>
  <c r="C38" i="1"/>
  <c r="C44" i="1" s="1"/>
  <c r="L34" i="1"/>
  <c r="K34" i="1"/>
  <c r="J34" i="1"/>
  <c r="I34" i="1"/>
  <c r="H34" i="1"/>
  <c r="G34" i="1"/>
  <c r="F34" i="1"/>
  <c r="E34" i="1"/>
  <c r="D34" i="1"/>
  <c r="L30" i="1"/>
  <c r="L31" i="1" s="1"/>
  <c r="K30" i="1"/>
  <c r="K36" i="1" s="1"/>
  <c r="J30" i="1"/>
  <c r="J31" i="1" s="1"/>
  <c r="I30" i="1"/>
  <c r="I36" i="1" s="1"/>
  <c r="H30" i="1"/>
  <c r="H31" i="1" s="1"/>
  <c r="G30" i="1"/>
  <c r="G36" i="1" s="1"/>
  <c r="F30" i="1"/>
  <c r="F31" i="1" s="1"/>
  <c r="E30" i="1"/>
  <c r="E36" i="1" s="1"/>
  <c r="D30" i="1"/>
  <c r="D31" i="1" s="1"/>
  <c r="C30" i="1"/>
  <c r="C36" i="1" s="1"/>
  <c r="L26" i="1"/>
  <c r="K26" i="1"/>
  <c r="J26" i="1"/>
  <c r="I26" i="1"/>
  <c r="H26" i="1"/>
  <c r="G26" i="1"/>
  <c r="F26" i="1"/>
  <c r="E26" i="1"/>
  <c r="D26" i="1"/>
  <c r="L22" i="1"/>
  <c r="L23" i="1" s="1"/>
  <c r="K22" i="1"/>
  <c r="K28" i="1" s="1"/>
  <c r="J22" i="1"/>
  <c r="J23" i="1" s="1"/>
  <c r="I22" i="1"/>
  <c r="I28" i="1" s="1"/>
  <c r="H22" i="1"/>
  <c r="H23" i="1" s="1"/>
  <c r="G22" i="1"/>
  <c r="G28" i="1" s="1"/>
  <c r="F22" i="1"/>
  <c r="F23" i="1" s="1"/>
  <c r="E22" i="1"/>
  <c r="E28" i="1" s="1"/>
  <c r="D22" i="1"/>
  <c r="D23" i="1" s="1"/>
  <c r="C22" i="1"/>
  <c r="C28" i="1" s="1"/>
  <c r="L17" i="1"/>
  <c r="K17" i="1"/>
  <c r="J17" i="1"/>
  <c r="I17" i="1"/>
  <c r="H17" i="1"/>
  <c r="G17" i="1"/>
  <c r="F17" i="1"/>
  <c r="E17" i="1"/>
  <c r="D17" i="1"/>
  <c r="L14" i="1"/>
  <c r="K14" i="1"/>
  <c r="J14" i="1"/>
  <c r="I14" i="1"/>
  <c r="H14" i="1"/>
  <c r="G14" i="1"/>
  <c r="F14" i="1"/>
  <c r="E14" i="1"/>
  <c r="D14" i="1"/>
  <c r="L10" i="1"/>
  <c r="K10" i="1"/>
  <c r="J10" i="1"/>
  <c r="I10" i="1"/>
  <c r="H10" i="1"/>
  <c r="G10" i="1"/>
  <c r="F10" i="1"/>
  <c r="E10" i="1"/>
  <c r="D10" i="1"/>
  <c r="L6" i="1"/>
  <c r="K6" i="1"/>
  <c r="J6" i="1"/>
  <c r="I6" i="1"/>
  <c r="H6" i="1"/>
  <c r="G6" i="1"/>
  <c r="F6" i="1"/>
  <c r="E6" i="1"/>
  <c r="D6" i="1"/>
  <c r="E23" i="1" l="1"/>
  <c r="G23" i="1"/>
  <c r="I23" i="1"/>
  <c r="K23" i="1"/>
  <c r="D28" i="1"/>
  <c r="F28" i="1"/>
  <c r="H28" i="1"/>
  <c r="J28" i="1"/>
  <c r="L28" i="1"/>
  <c r="E31" i="1"/>
  <c r="G31" i="1"/>
  <c r="I31" i="1"/>
  <c r="K31" i="1"/>
  <c r="D36" i="1"/>
  <c r="F36" i="1"/>
  <c r="H36" i="1"/>
  <c r="J36" i="1"/>
  <c r="L36" i="1"/>
  <c r="E39" i="1"/>
  <c r="G39" i="1"/>
  <c r="I39" i="1"/>
  <c r="K39" i="1"/>
  <c r="D44" i="1"/>
  <c r="F44" i="1"/>
  <c r="H44" i="1"/>
  <c r="J44" i="1"/>
  <c r="L44" i="1"/>
</calcChain>
</file>

<file path=xl/sharedStrings.xml><?xml version="1.0" encoding="utf-8"?>
<sst xmlns="http://schemas.openxmlformats.org/spreadsheetml/2006/main" count="99" uniqueCount="47">
  <si>
    <t>Ⅰ　主要指標</t>
    <rPh sb="2" eb="4">
      <t>シュヨウ</t>
    </rPh>
    <rPh sb="4" eb="6">
      <t>シヒョウ</t>
    </rPh>
    <phoneticPr fontId="5"/>
  </si>
  <si>
    <t>1　経済規模</t>
    <rPh sb="2" eb="4">
      <t>ケイザイ</t>
    </rPh>
    <rPh sb="4" eb="6">
      <t>キボ</t>
    </rPh>
    <phoneticPr fontId="5"/>
  </si>
  <si>
    <t>（単位：100万円、％）</t>
    <phoneticPr fontId="3"/>
  </si>
  <si>
    <t>項      目</t>
  </si>
  <si>
    <t>平成23年度
2011</t>
    <rPh sb="0" eb="2">
      <t>ヘイセイ</t>
    </rPh>
    <rPh sb="4" eb="6">
      <t>ネンド</t>
    </rPh>
    <phoneticPr fontId="3"/>
  </si>
  <si>
    <t>24
2012</t>
  </si>
  <si>
    <t>25
2013</t>
  </si>
  <si>
    <t>26
2014</t>
  </si>
  <si>
    <t>27
2015</t>
    <phoneticPr fontId="3"/>
  </si>
  <si>
    <t>28
2016</t>
    <phoneticPr fontId="3"/>
  </si>
  <si>
    <t>29
2017</t>
    <phoneticPr fontId="3"/>
  </si>
  <si>
    <t>30
2018</t>
    <phoneticPr fontId="3"/>
  </si>
  <si>
    <t>令和元
2019</t>
    <rPh sb="0" eb="2">
      <t>レイワ</t>
    </rPh>
    <rPh sb="2" eb="3">
      <t>モト</t>
    </rPh>
    <phoneticPr fontId="3"/>
  </si>
  <si>
    <t>２年度
2020</t>
    <rPh sb="1" eb="3">
      <t>ネンド</t>
    </rPh>
    <phoneticPr fontId="3"/>
  </si>
  <si>
    <t>県内総生産（名目）</t>
    <rPh sb="0" eb="2">
      <t>ケンナイ</t>
    </rPh>
    <rPh sb="2" eb="5">
      <t>ソウセイサン</t>
    </rPh>
    <rPh sb="6" eb="8">
      <t>メイモク</t>
    </rPh>
    <phoneticPr fontId="5"/>
  </si>
  <si>
    <t>名目経済成長率（％）</t>
    <rPh sb="0" eb="2">
      <t>メイモク</t>
    </rPh>
    <rPh sb="2" eb="4">
      <t>ケイザイ</t>
    </rPh>
    <rPh sb="4" eb="7">
      <t>セイチョウリツ</t>
    </rPh>
    <phoneticPr fontId="5"/>
  </si>
  <si>
    <t>-</t>
    <phoneticPr fontId="3"/>
  </si>
  <si>
    <t>【国】名目経済成長率（％）</t>
    <rPh sb="1" eb="2">
      <t>クニ</t>
    </rPh>
    <rPh sb="3" eb="5">
      <t>メイモク</t>
    </rPh>
    <rPh sb="5" eb="7">
      <t>ケイザイ</t>
    </rPh>
    <rPh sb="7" eb="10">
      <t>セイチョウリツ</t>
    </rPh>
    <phoneticPr fontId="5"/>
  </si>
  <si>
    <t>県内総生産（実質:連鎖方式）</t>
    <rPh sb="0" eb="2">
      <t>ケンナイ</t>
    </rPh>
    <rPh sb="2" eb="5">
      <t>ソウセイサン</t>
    </rPh>
    <rPh sb="6" eb="8">
      <t>ジッシツ</t>
    </rPh>
    <rPh sb="9" eb="11">
      <t>レンサ</t>
    </rPh>
    <rPh sb="11" eb="13">
      <t>ホウシキ</t>
    </rPh>
    <phoneticPr fontId="5"/>
  </si>
  <si>
    <t>実質経済成長率（％）</t>
    <rPh sb="0" eb="2">
      <t>ジッシツ</t>
    </rPh>
    <rPh sb="2" eb="4">
      <t>ケイザイ</t>
    </rPh>
    <rPh sb="4" eb="7">
      <t>セイチョウリツ</t>
    </rPh>
    <phoneticPr fontId="5"/>
  </si>
  <si>
    <t>【国】実質経済成長率（％）</t>
    <rPh sb="1" eb="2">
      <t>クニ</t>
    </rPh>
    <rPh sb="3" eb="5">
      <t>ジッシツ</t>
    </rPh>
    <rPh sb="5" eb="7">
      <t>ケイザイ</t>
    </rPh>
    <rPh sb="7" eb="10">
      <t>セイチョウリツ</t>
    </rPh>
    <phoneticPr fontId="5"/>
  </si>
  <si>
    <t>県民所得</t>
    <rPh sb="0" eb="2">
      <t>ケンミン</t>
    </rPh>
    <rPh sb="2" eb="4">
      <t>ショトク</t>
    </rPh>
    <phoneticPr fontId="5"/>
  </si>
  <si>
    <t>対前年度増加率（％）</t>
    <rPh sb="0" eb="1">
      <t>タイ</t>
    </rPh>
    <rPh sb="1" eb="4">
      <t>ゼンネンド</t>
    </rPh>
    <rPh sb="4" eb="6">
      <t>ゾウカ</t>
    </rPh>
    <rPh sb="6" eb="7">
      <t>リツ</t>
    </rPh>
    <phoneticPr fontId="5"/>
  </si>
  <si>
    <t>県民総所得</t>
    <rPh sb="0" eb="2">
      <t>ケンミン</t>
    </rPh>
    <rPh sb="2" eb="5">
      <t>ソウショトク</t>
    </rPh>
    <phoneticPr fontId="5"/>
  </si>
  <si>
    <t>2　１人当たり指標</t>
    <rPh sb="3" eb="4">
      <t>ニン</t>
    </rPh>
    <rPh sb="4" eb="5">
      <t>ア</t>
    </rPh>
    <rPh sb="7" eb="9">
      <t>シヒョウ</t>
    </rPh>
    <phoneticPr fontId="5"/>
  </si>
  <si>
    <t>（単位：千円、％）</t>
    <rPh sb="4" eb="5">
      <t>セン</t>
    </rPh>
    <phoneticPr fontId="5"/>
  </si>
  <si>
    <t>28
2016</t>
  </si>
  <si>
    <t>29
2017</t>
  </si>
  <si>
    <t>１人当たり県民所得</t>
    <rPh sb="1" eb="2">
      <t>ニン</t>
    </rPh>
    <rPh sb="2" eb="3">
      <t>ア</t>
    </rPh>
    <rPh sb="5" eb="7">
      <t>ケンミン</t>
    </rPh>
    <rPh sb="7" eb="9">
      <t>ショトク</t>
    </rPh>
    <phoneticPr fontId="5"/>
  </si>
  <si>
    <t>１人当たり国民所得</t>
    <rPh sb="1" eb="2">
      <t>ニン</t>
    </rPh>
    <rPh sb="2" eb="3">
      <t>ア</t>
    </rPh>
    <rPh sb="5" eb="7">
      <t>コクミン</t>
    </rPh>
    <rPh sb="7" eb="9">
      <t>ショトク</t>
    </rPh>
    <phoneticPr fontId="5"/>
  </si>
  <si>
    <t xml:space="preserve"> 対国比</t>
    <rPh sb="1" eb="2">
      <t>タイ</t>
    </rPh>
    <rPh sb="2" eb="3">
      <t>クニ</t>
    </rPh>
    <rPh sb="3" eb="4">
      <t>ヒ</t>
    </rPh>
    <phoneticPr fontId="5"/>
  </si>
  <si>
    <t>１人当たり県民総所得</t>
    <rPh sb="1" eb="2">
      <t>ニン</t>
    </rPh>
    <rPh sb="2" eb="3">
      <t>ア</t>
    </rPh>
    <rPh sb="5" eb="7">
      <t>ケンミン</t>
    </rPh>
    <rPh sb="7" eb="10">
      <t>ソウショトク</t>
    </rPh>
    <phoneticPr fontId="5"/>
  </si>
  <si>
    <t>１人当たり国民総所得</t>
    <rPh sb="1" eb="2">
      <t>ニン</t>
    </rPh>
    <rPh sb="2" eb="3">
      <t>ア</t>
    </rPh>
    <rPh sb="5" eb="7">
      <t>コクミン</t>
    </rPh>
    <rPh sb="7" eb="8">
      <t>ソウ</t>
    </rPh>
    <rPh sb="8" eb="10">
      <t>ショトク</t>
    </rPh>
    <phoneticPr fontId="5"/>
  </si>
  <si>
    <t>１人当たり県内総生産</t>
    <rPh sb="1" eb="2">
      <t>ニン</t>
    </rPh>
    <rPh sb="2" eb="3">
      <t>ア</t>
    </rPh>
    <rPh sb="5" eb="7">
      <t>ケンナイ</t>
    </rPh>
    <rPh sb="7" eb="10">
      <t>ソウセイサン</t>
    </rPh>
    <phoneticPr fontId="5"/>
  </si>
  <si>
    <t>１人当たり国内総生産</t>
    <rPh sb="1" eb="3">
      <t>ヒトア</t>
    </rPh>
    <rPh sb="2" eb="3">
      <t>ア</t>
    </rPh>
    <rPh sb="5" eb="7">
      <t>コクナイ</t>
    </rPh>
    <rPh sb="7" eb="10">
      <t>ソウセイサン</t>
    </rPh>
    <phoneticPr fontId="5"/>
  </si>
  <si>
    <t>１人当たり家計可処分所得（県）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ケン</t>
    </rPh>
    <phoneticPr fontId="5"/>
  </si>
  <si>
    <t>１人当たり家計可処分所得（国）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クニ</t>
    </rPh>
    <phoneticPr fontId="5"/>
  </si>
  <si>
    <t>3　人口、就業者等</t>
    <rPh sb="2" eb="4">
      <t>ジンコウ</t>
    </rPh>
    <rPh sb="5" eb="8">
      <t>シュウギョウシャ</t>
    </rPh>
    <rPh sb="8" eb="9">
      <t>トウ</t>
    </rPh>
    <phoneticPr fontId="5"/>
  </si>
  <si>
    <t>県人口（人）</t>
    <rPh sb="0" eb="1">
      <t>ケン</t>
    </rPh>
    <rPh sb="1" eb="3">
      <t>ジンコウ</t>
    </rPh>
    <rPh sb="4" eb="5">
      <t>ニン</t>
    </rPh>
    <phoneticPr fontId="5"/>
  </si>
  <si>
    <t>国人口（千人）</t>
    <rPh sb="0" eb="1">
      <t>クニ</t>
    </rPh>
    <rPh sb="1" eb="3">
      <t>ジンコウ</t>
    </rPh>
    <rPh sb="4" eb="5">
      <t>セン</t>
    </rPh>
    <rPh sb="5" eb="6">
      <t>ニン</t>
    </rPh>
    <phoneticPr fontId="5"/>
  </si>
  <si>
    <t>県就業者数（就業地：人）</t>
    <rPh sb="0" eb="1">
      <t>ケン</t>
    </rPh>
    <rPh sb="1" eb="4">
      <t>シュウギョウシャ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5"/>
  </si>
  <si>
    <t>第１次産業</t>
    <rPh sb="0" eb="1">
      <t>ダイ</t>
    </rPh>
    <rPh sb="2" eb="3">
      <t>ジ</t>
    </rPh>
    <rPh sb="3" eb="5">
      <t>サンギョウ</t>
    </rPh>
    <phoneticPr fontId="5"/>
  </si>
  <si>
    <t>第２次産業</t>
    <rPh sb="0" eb="1">
      <t>ダイ</t>
    </rPh>
    <rPh sb="2" eb="3">
      <t>ジ</t>
    </rPh>
    <rPh sb="3" eb="5">
      <t>サンギョウ</t>
    </rPh>
    <phoneticPr fontId="5"/>
  </si>
  <si>
    <t>第３次産業</t>
    <rPh sb="0" eb="1">
      <t>ダイ</t>
    </rPh>
    <rPh sb="2" eb="3">
      <t>ジ</t>
    </rPh>
    <rPh sb="3" eb="5">
      <t>サンギョウ</t>
    </rPh>
    <phoneticPr fontId="5"/>
  </si>
  <si>
    <t>県雇用者数（就業地：人）</t>
    <rPh sb="0" eb="1">
      <t>ケン</t>
    </rPh>
    <rPh sb="1" eb="4">
      <t>コヨウシャ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5"/>
  </si>
  <si>
    <t>1　国値は「2021年度（令和３年度）国民経済計算年次推計」（内閣府経済社会総合研究所　国民経済計算部）によります。</t>
    <rPh sb="2" eb="4">
      <t>クニチ</t>
    </rPh>
    <rPh sb="3" eb="4">
      <t>チ</t>
    </rPh>
    <rPh sb="10" eb="12">
      <t>ネンド</t>
    </rPh>
    <rPh sb="13" eb="15">
      <t>レイワ</t>
    </rPh>
    <rPh sb="16" eb="18">
      <t>ネンド</t>
    </rPh>
    <rPh sb="19" eb="21">
      <t>コクミン</t>
    </rPh>
    <rPh sb="21" eb="23">
      <t>ケイザイ</t>
    </rPh>
    <rPh sb="23" eb="25">
      <t>ケイサン</t>
    </rPh>
    <rPh sb="25" eb="27">
      <t>ネンジ</t>
    </rPh>
    <rPh sb="27" eb="29">
      <t>スイケイ</t>
    </rPh>
    <rPh sb="31" eb="33">
      <t>ナイカク</t>
    </rPh>
    <rPh sb="33" eb="34">
      <t>フ</t>
    </rPh>
    <rPh sb="34" eb="36">
      <t>ケイザイ</t>
    </rPh>
    <rPh sb="36" eb="38">
      <t>シャカイ</t>
    </rPh>
    <rPh sb="38" eb="40">
      <t>ソウゴウ</t>
    </rPh>
    <rPh sb="40" eb="43">
      <t>ケンキュウジョ</t>
    </rPh>
    <rPh sb="44" eb="46">
      <t>コクミン</t>
    </rPh>
    <rPh sb="46" eb="48">
      <t>ケイザイ</t>
    </rPh>
    <rPh sb="48" eb="50">
      <t>ケイサン</t>
    </rPh>
    <rPh sb="50" eb="51">
      <t>ブ</t>
    </rPh>
    <phoneticPr fontId="5"/>
  </si>
  <si>
    <t>2  県人口は各年10月1日現在の人口で、 国勢調査年においては「国勢調査（総務省統計局）」、国勢調査年以外の年では「人口推計　国勢調査の結果による補間補正人口(総務省統計局)」を使用しています。</t>
    <rPh sb="7" eb="8">
      <t>カク</t>
    </rPh>
    <rPh sb="8" eb="9">
      <t>ネン</t>
    </rPh>
    <rPh sb="22" eb="24">
      <t>コクセイ</t>
    </rPh>
    <rPh sb="24" eb="26">
      <t>チョウサ</t>
    </rPh>
    <rPh sb="26" eb="27">
      <t>ネン</t>
    </rPh>
    <rPh sb="38" eb="41">
      <t>ソウムショウ</t>
    </rPh>
    <rPh sb="41" eb="44">
      <t>トウケイキョク</t>
    </rPh>
    <rPh sb="47" eb="49">
      <t>コクセイ</t>
    </rPh>
    <rPh sb="49" eb="51">
      <t>チョウサ</t>
    </rPh>
    <rPh sb="51" eb="52">
      <t>ネン</t>
    </rPh>
    <rPh sb="52" eb="54">
      <t>イガイ</t>
    </rPh>
    <rPh sb="55" eb="56">
      <t>トシ</t>
    </rPh>
    <rPh sb="90" eb="92">
      <t>シヨウ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</si>
</sst>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#,##0.0;[Red]\-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6" xfId="1" applyFont="1" applyFill="1" applyBorder="1" applyAlignment="1">
      <alignment vertical="center"/>
    </xf>
    <xf numFmtId="0" fontId="9" fillId="0" borderId="4" xfId="0" applyFont="1" applyBorder="1" applyAlignment="1">
      <alignment horizontal="left" vertical="center" indent="1"/>
    </xf>
    <xf numFmtId="176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7" xfId="1" applyNumberFormat="1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11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2" fillId="0" borderId="0" xfId="0" applyFont="1" applyAlignment="1">
      <alignment horizontal="left" vertical="center" indent="1"/>
    </xf>
    <xf numFmtId="38" fontId="8" fillId="0" borderId="11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8" fillId="0" borderId="9" xfId="1" applyFont="1" applyFill="1" applyBorder="1" applyAlignment="1">
      <alignment vertical="center"/>
    </xf>
    <xf numFmtId="0" fontId="13" fillId="0" borderId="1" xfId="0" applyFont="1" applyBorder="1" applyAlignment="1">
      <alignment horizontal="centerContinuous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38" fontId="10" fillId="0" borderId="11" xfId="1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177" fontId="10" fillId="0" borderId="9" xfId="1" applyNumberFormat="1" applyFont="1" applyFill="1" applyBorder="1" applyAlignment="1">
      <alignment vertical="center"/>
    </xf>
    <xf numFmtId="177" fontId="10" fillId="0" borderId="10" xfId="1" applyNumberFormat="1" applyFont="1" applyFill="1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177" fontId="10" fillId="0" borderId="16" xfId="1" applyNumberFormat="1" applyFont="1" applyFill="1" applyBorder="1" applyAlignme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177" fontId="8" fillId="0" borderId="11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0" fontId="9" fillId="0" borderId="4" xfId="0" applyFont="1" applyBorder="1" applyAlignment="1">
      <alignment horizontal="right" vertical="center"/>
    </xf>
    <xf numFmtId="0" fontId="11" fillId="0" borderId="8" xfId="0" applyFont="1" applyBorder="1"/>
    <xf numFmtId="38" fontId="8" fillId="0" borderId="10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B7D65-6683-4AAF-B5A2-5949CA6E875A}">
  <dimension ref="A1:Q72"/>
  <sheetViews>
    <sheetView showGridLines="0" tabSelected="1" showWhiteSpace="0" zoomScale="85" zoomScaleNormal="85" zoomScaleSheetLayoutView="80" workbookViewId="0">
      <selection activeCell="B1" sqref="B1"/>
    </sheetView>
  </sheetViews>
  <sheetFormatPr defaultRowHeight="12" x14ac:dyDescent="0.15"/>
  <cols>
    <col min="1" max="1" width="1.7109375" style="1" customWidth="1"/>
    <col min="2" max="2" width="35.85546875" style="1" customWidth="1"/>
    <col min="3" max="12" width="17" style="1" customWidth="1"/>
    <col min="13" max="15" width="17" customWidth="1"/>
    <col min="16" max="18" width="10.7109375" style="1" customWidth="1"/>
    <col min="19" max="256" width="9.140625" style="1"/>
    <col min="257" max="257" width="1.7109375" style="1" customWidth="1"/>
    <col min="258" max="258" width="33.5703125" style="1" customWidth="1"/>
    <col min="259" max="270" width="17" style="1" customWidth="1"/>
    <col min="271" max="271" width="5.140625" style="1" customWidth="1"/>
    <col min="272" max="274" width="10.7109375" style="1" customWidth="1"/>
    <col min="275" max="512" width="9.140625" style="1"/>
    <col min="513" max="513" width="1.7109375" style="1" customWidth="1"/>
    <col min="514" max="514" width="33.5703125" style="1" customWidth="1"/>
    <col min="515" max="526" width="17" style="1" customWidth="1"/>
    <col min="527" max="527" width="5.140625" style="1" customWidth="1"/>
    <col min="528" max="530" width="10.7109375" style="1" customWidth="1"/>
    <col min="531" max="768" width="9.140625" style="1"/>
    <col min="769" max="769" width="1.7109375" style="1" customWidth="1"/>
    <col min="770" max="770" width="33.5703125" style="1" customWidth="1"/>
    <col min="771" max="782" width="17" style="1" customWidth="1"/>
    <col min="783" max="783" width="5.140625" style="1" customWidth="1"/>
    <col min="784" max="786" width="10.7109375" style="1" customWidth="1"/>
    <col min="787" max="1024" width="9.140625" style="1"/>
    <col min="1025" max="1025" width="1.7109375" style="1" customWidth="1"/>
    <col min="1026" max="1026" width="33.5703125" style="1" customWidth="1"/>
    <col min="1027" max="1038" width="17" style="1" customWidth="1"/>
    <col min="1039" max="1039" width="5.140625" style="1" customWidth="1"/>
    <col min="1040" max="1042" width="10.7109375" style="1" customWidth="1"/>
    <col min="1043" max="1280" width="9.140625" style="1"/>
    <col min="1281" max="1281" width="1.7109375" style="1" customWidth="1"/>
    <col min="1282" max="1282" width="33.5703125" style="1" customWidth="1"/>
    <col min="1283" max="1294" width="17" style="1" customWidth="1"/>
    <col min="1295" max="1295" width="5.140625" style="1" customWidth="1"/>
    <col min="1296" max="1298" width="10.7109375" style="1" customWidth="1"/>
    <col min="1299" max="1536" width="9.140625" style="1"/>
    <col min="1537" max="1537" width="1.7109375" style="1" customWidth="1"/>
    <col min="1538" max="1538" width="33.5703125" style="1" customWidth="1"/>
    <col min="1539" max="1550" width="17" style="1" customWidth="1"/>
    <col min="1551" max="1551" width="5.140625" style="1" customWidth="1"/>
    <col min="1552" max="1554" width="10.7109375" style="1" customWidth="1"/>
    <col min="1555" max="1792" width="9.140625" style="1"/>
    <col min="1793" max="1793" width="1.7109375" style="1" customWidth="1"/>
    <col min="1794" max="1794" width="33.5703125" style="1" customWidth="1"/>
    <col min="1795" max="1806" width="17" style="1" customWidth="1"/>
    <col min="1807" max="1807" width="5.140625" style="1" customWidth="1"/>
    <col min="1808" max="1810" width="10.7109375" style="1" customWidth="1"/>
    <col min="1811" max="2048" width="9.140625" style="1"/>
    <col min="2049" max="2049" width="1.7109375" style="1" customWidth="1"/>
    <col min="2050" max="2050" width="33.5703125" style="1" customWidth="1"/>
    <col min="2051" max="2062" width="17" style="1" customWidth="1"/>
    <col min="2063" max="2063" width="5.140625" style="1" customWidth="1"/>
    <col min="2064" max="2066" width="10.7109375" style="1" customWidth="1"/>
    <col min="2067" max="2304" width="9.140625" style="1"/>
    <col min="2305" max="2305" width="1.7109375" style="1" customWidth="1"/>
    <col min="2306" max="2306" width="33.5703125" style="1" customWidth="1"/>
    <col min="2307" max="2318" width="17" style="1" customWidth="1"/>
    <col min="2319" max="2319" width="5.140625" style="1" customWidth="1"/>
    <col min="2320" max="2322" width="10.7109375" style="1" customWidth="1"/>
    <col min="2323" max="2560" width="9.140625" style="1"/>
    <col min="2561" max="2561" width="1.7109375" style="1" customWidth="1"/>
    <col min="2562" max="2562" width="33.5703125" style="1" customWidth="1"/>
    <col min="2563" max="2574" width="17" style="1" customWidth="1"/>
    <col min="2575" max="2575" width="5.140625" style="1" customWidth="1"/>
    <col min="2576" max="2578" width="10.7109375" style="1" customWidth="1"/>
    <col min="2579" max="2816" width="9.140625" style="1"/>
    <col min="2817" max="2817" width="1.7109375" style="1" customWidth="1"/>
    <col min="2818" max="2818" width="33.5703125" style="1" customWidth="1"/>
    <col min="2819" max="2830" width="17" style="1" customWidth="1"/>
    <col min="2831" max="2831" width="5.140625" style="1" customWidth="1"/>
    <col min="2832" max="2834" width="10.7109375" style="1" customWidth="1"/>
    <col min="2835" max="3072" width="9.140625" style="1"/>
    <col min="3073" max="3073" width="1.7109375" style="1" customWidth="1"/>
    <col min="3074" max="3074" width="33.5703125" style="1" customWidth="1"/>
    <col min="3075" max="3086" width="17" style="1" customWidth="1"/>
    <col min="3087" max="3087" width="5.140625" style="1" customWidth="1"/>
    <col min="3088" max="3090" width="10.7109375" style="1" customWidth="1"/>
    <col min="3091" max="3328" width="9.140625" style="1"/>
    <col min="3329" max="3329" width="1.7109375" style="1" customWidth="1"/>
    <col min="3330" max="3330" width="33.5703125" style="1" customWidth="1"/>
    <col min="3331" max="3342" width="17" style="1" customWidth="1"/>
    <col min="3343" max="3343" width="5.140625" style="1" customWidth="1"/>
    <col min="3344" max="3346" width="10.7109375" style="1" customWidth="1"/>
    <col min="3347" max="3584" width="9.140625" style="1"/>
    <col min="3585" max="3585" width="1.7109375" style="1" customWidth="1"/>
    <col min="3586" max="3586" width="33.5703125" style="1" customWidth="1"/>
    <col min="3587" max="3598" width="17" style="1" customWidth="1"/>
    <col min="3599" max="3599" width="5.140625" style="1" customWidth="1"/>
    <col min="3600" max="3602" width="10.7109375" style="1" customWidth="1"/>
    <col min="3603" max="3840" width="9.140625" style="1"/>
    <col min="3841" max="3841" width="1.7109375" style="1" customWidth="1"/>
    <col min="3842" max="3842" width="33.5703125" style="1" customWidth="1"/>
    <col min="3843" max="3854" width="17" style="1" customWidth="1"/>
    <col min="3855" max="3855" width="5.140625" style="1" customWidth="1"/>
    <col min="3856" max="3858" width="10.7109375" style="1" customWidth="1"/>
    <col min="3859" max="4096" width="9.140625" style="1"/>
    <col min="4097" max="4097" width="1.7109375" style="1" customWidth="1"/>
    <col min="4098" max="4098" width="33.5703125" style="1" customWidth="1"/>
    <col min="4099" max="4110" width="17" style="1" customWidth="1"/>
    <col min="4111" max="4111" width="5.140625" style="1" customWidth="1"/>
    <col min="4112" max="4114" width="10.7109375" style="1" customWidth="1"/>
    <col min="4115" max="4352" width="9.140625" style="1"/>
    <col min="4353" max="4353" width="1.7109375" style="1" customWidth="1"/>
    <col min="4354" max="4354" width="33.5703125" style="1" customWidth="1"/>
    <col min="4355" max="4366" width="17" style="1" customWidth="1"/>
    <col min="4367" max="4367" width="5.140625" style="1" customWidth="1"/>
    <col min="4368" max="4370" width="10.7109375" style="1" customWidth="1"/>
    <col min="4371" max="4608" width="9.140625" style="1"/>
    <col min="4609" max="4609" width="1.7109375" style="1" customWidth="1"/>
    <col min="4610" max="4610" width="33.5703125" style="1" customWidth="1"/>
    <col min="4611" max="4622" width="17" style="1" customWidth="1"/>
    <col min="4623" max="4623" width="5.140625" style="1" customWidth="1"/>
    <col min="4624" max="4626" width="10.7109375" style="1" customWidth="1"/>
    <col min="4627" max="4864" width="9.140625" style="1"/>
    <col min="4865" max="4865" width="1.7109375" style="1" customWidth="1"/>
    <col min="4866" max="4866" width="33.5703125" style="1" customWidth="1"/>
    <col min="4867" max="4878" width="17" style="1" customWidth="1"/>
    <col min="4879" max="4879" width="5.140625" style="1" customWidth="1"/>
    <col min="4880" max="4882" width="10.7109375" style="1" customWidth="1"/>
    <col min="4883" max="5120" width="9.140625" style="1"/>
    <col min="5121" max="5121" width="1.7109375" style="1" customWidth="1"/>
    <col min="5122" max="5122" width="33.5703125" style="1" customWidth="1"/>
    <col min="5123" max="5134" width="17" style="1" customWidth="1"/>
    <col min="5135" max="5135" width="5.140625" style="1" customWidth="1"/>
    <col min="5136" max="5138" width="10.7109375" style="1" customWidth="1"/>
    <col min="5139" max="5376" width="9.140625" style="1"/>
    <col min="5377" max="5377" width="1.7109375" style="1" customWidth="1"/>
    <col min="5378" max="5378" width="33.5703125" style="1" customWidth="1"/>
    <col min="5379" max="5390" width="17" style="1" customWidth="1"/>
    <col min="5391" max="5391" width="5.140625" style="1" customWidth="1"/>
    <col min="5392" max="5394" width="10.7109375" style="1" customWidth="1"/>
    <col min="5395" max="5632" width="9.140625" style="1"/>
    <col min="5633" max="5633" width="1.7109375" style="1" customWidth="1"/>
    <col min="5634" max="5634" width="33.5703125" style="1" customWidth="1"/>
    <col min="5635" max="5646" width="17" style="1" customWidth="1"/>
    <col min="5647" max="5647" width="5.140625" style="1" customWidth="1"/>
    <col min="5648" max="5650" width="10.7109375" style="1" customWidth="1"/>
    <col min="5651" max="5888" width="9.140625" style="1"/>
    <col min="5889" max="5889" width="1.7109375" style="1" customWidth="1"/>
    <col min="5890" max="5890" width="33.5703125" style="1" customWidth="1"/>
    <col min="5891" max="5902" width="17" style="1" customWidth="1"/>
    <col min="5903" max="5903" width="5.140625" style="1" customWidth="1"/>
    <col min="5904" max="5906" width="10.7109375" style="1" customWidth="1"/>
    <col min="5907" max="6144" width="9.140625" style="1"/>
    <col min="6145" max="6145" width="1.7109375" style="1" customWidth="1"/>
    <col min="6146" max="6146" width="33.5703125" style="1" customWidth="1"/>
    <col min="6147" max="6158" width="17" style="1" customWidth="1"/>
    <col min="6159" max="6159" width="5.140625" style="1" customWidth="1"/>
    <col min="6160" max="6162" width="10.7109375" style="1" customWidth="1"/>
    <col min="6163" max="6400" width="9.140625" style="1"/>
    <col min="6401" max="6401" width="1.7109375" style="1" customWidth="1"/>
    <col min="6402" max="6402" width="33.5703125" style="1" customWidth="1"/>
    <col min="6403" max="6414" width="17" style="1" customWidth="1"/>
    <col min="6415" max="6415" width="5.140625" style="1" customWidth="1"/>
    <col min="6416" max="6418" width="10.7109375" style="1" customWidth="1"/>
    <col min="6419" max="6656" width="9.140625" style="1"/>
    <col min="6657" max="6657" width="1.7109375" style="1" customWidth="1"/>
    <col min="6658" max="6658" width="33.5703125" style="1" customWidth="1"/>
    <col min="6659" max="6670" width="17" style="1" customWidth="1"/>
    <col min="6671" max="6671" width="5.140625" style="1" customWidth="1"/>
    <col min="6672" max="6674" width="10.7109375" style="1" customWidth="1"/>
    <col min="6675" max="6912" width="9.140625" style="1"/>
    <col min="6913" max="6913" width="1.7109375" style="1" customWidth="1"/>
    <col min="6914" max="6914" width="33.5703125" style="1" customWidth="1"/>
    <col min="6915" max="6926" width="17" style="1" customWidth="1"/>
    <col min="6927" max="6927" width="5.140625" style="1" customWidth="1"/>
    <col min="6928" max="6930" width="10.7109375" style="1" customWidth="1"/>
    <col min="6931" max="7168" width="9.140625" style="1"/>
    <col min="7169" max="7169" width="1.7109375" style="1" customWidth="1"/>
    <col min="7170" max="7170" width="33.5703125" style="1" customWidth="1"/>
    <col min="7171" max="7182" width="17" style="1" customWidth="1"/>
    <col min="7183" max="7183" width="5.140625" style="1" customWidth="1"/>
    <col min="7184" max="7186" width="10.7109375" style="1" customWidth="1"/>
    <col min="7187" max="7424" width="9.140625" style="1"/>
    <col min="7425" max="7425" width="1.7109375" style="1" customWidth="1"/>
    <col min="7426" max="7426" width="33.5703125" style="1" customWidth="1"/>
    <col min="7427" max="7438" width="17" style="1" customWidth="1"/>
    <col min="7439" max="7439" width="5.140625" style="1" customWidth="1"/>
    <col min="7440" max="7442" width="10.7109375" style="1" customWidth="1"/>
    <col min="7443" max="7680" width="9.140625" style="1"/>
    <col min="7681" max="7681" width="1.7109375" style="1" customWidth="1"/>
    <col min="7682" max="7682" width="33.5703125" style="1" customWidth="1"/>
    <col min="7683" max="7694" width="17" style="1" customWidth="1"/>
    <col min="7695" max="7695" width="5.140625" style="1" customWidth="1"/>
    <col min="7696" max="7698" width="10.7109375" style="1" customWidth="1"/>
    <col min="7699" max="7936" width="9.140625" style="1"/>
    <col min="7937" max="7937" width="1.7109375" style="1" customWidth="1"/>
    <col min="7938" max="7938" width="33.5703125" style="1" customWidth="1"/>
    <col min="7939" max="7950" width="17" style="1" customWidth="1"/>
    <col min="7951" max="7951" width="5.140625" style="1" customWidth="1"/>
    <col min="7952" max="7954" width="10.7109375" style="1" customWidth="1"/>
    <col min="7955" max="8192" width="9.140625" style="1"/>
    <col min="8193" max="8193" width="1.7109375" style="1" customWidth="1"/>
    <col min="8194" max="8194" width="33.5703125" style="1" customWidth="1"/>
    <col min="8195" max="8206" width="17" style="1" customWidth="1"/>
    <col min="8207" max="8207" width="5.140625" style="1" customWidth="1"/>
    <col min="8208" max="8210" width="10.7109375" style="1" customWidth="1"/>
    <col min="8211" max="8448" width="9.140625" style="1"/>
    <col min="8449" max="8449" width="1.7109375" style="1" customWidth="1"/>
    <col min="8450" max="8450" width="33.5703125" style="1" customWidth="1"/>
    <col min="8451" max="8462" width="17" style="1" customWidth="1"/>
    <col min="8463" max="8463" width="5.140625" style="1" customWidth="1"/>
    <col min="8464" max="8466" width="10.7109375" style="1" customWidth="1"/>
    <col min="8467" max="8704" width="9.140625" style="1"/>
    <col min="8705" max="8705" width="1.7109375" style="1" customWidth="1"/>
    <col min="8706" max="8706" width="33.5703125" style="1" customWidth="1"/>
    <col min="8707" max="8718" width="17" style="1" customWidth="1"/>
    <col min="8719" max="8719" width="5.140625" style="1" customWidth="1"/>
    <col min="8720" max="8722" width="10.7109375" style="1" customWidth="1"/>
    <col min="8723" max="8960" width="9.140625" style="1"/>
    <col min="8961" max="8961" width="1.7109375" style="1" customWidth="1"/>
    <col min="8962" max="8962" width="33.5703125" style="1" customWidth="1"/>
    <col min="8963" max="8974" width="17" style="1" customWidth="1"/>
    <col min="8975" max="8975" width="5.140625" style="1" customWidth="1"/>
    <col min="8976" max="8978" width="10.7109375" style="1" customWidth="1"/>
    <col min="8979" max="9216" width="9.140625" style="1"/>
    <col min="9217" max="9217" width="1.7109375" style="1" customWidth="1"/>
    <col min="9218" max="9218" width="33.5703125" style="1" customWidth="1"/>
    <col min="9219" max="9230" width="17" style="1" customWidth="1"/>
    <col min="9231" max="9231" width="5.140625" style="1" customWidth="1"/>
    <col min="9232" max="9234" width="10.7109375" style="1" customWidth="1"/>
    <col min="9235" max="9472" width="9.140625" style="1"/>
    <col min="9473" max="9473" width="1.7109375" style="1" customWidth="1"/>
    <col min="9474" max="9474" width="33.5703125" style="1" customWidth="1"/>
    <col min="9475" max="9486" width="17" style="1" customWidth="1"/>
    <col min="9487" max="9487" width="5.140625" style="1" customWidth="1"/>
    <col min="9488" max="9490" width="10.7109375" style="1" customWidth="1"/>
    <col min="9491" max="9728" width="9.140625" style="1"/>
    <col min="9729" max="9729" width="1.7109375" style="1" customWidth="1"/>
    <col min="9730" max="9730" width="33.5703125" style="1" customWidth="1"/>
    <col min="9731" max="9742" width="17" style="1" customWidth="1"/>
    <col min="9743" max="9743" width="5.140625" style="1" customWidth="1"/>
    <col min="9744" max="9746" width="10.7109375" style="1" customWidth="1"/>
    <col min="9747" max="9984" width="9.140625" style="1"/>
    <col min="9985" max="9985" width="1.7109375" style="1" customWidth="1"/>
    <col min="9986" max="9986" width="33.5703125" style="1" customWidth="1"/>
    <col min="9987" max="9998" width="17" style="1" customWidth="1"/>
    <col min="9999" max="9999" width="5.140625" style="1" customWidth="1"/>
    <col min="10000" max="10002" width="10.7109375" style="1" customWidth="1"/>
    <col min="10003" max="10240" width="9.140625" style="1"/>
    <col min="10241" max="10241" width="1.7109375" style="1" customWidth="1"/>
    <col min="10242" max="10242" width="33.5703125" style="1" customWidth="1"/>
    <col min="10243" max="10254" width="17" style="1" customWidth="1"/>
    <col min="10255" max="10255" width="5.140625" style="1" customWidth="1"/>
    <col min="10256" max="10258" width="10.7109375" style="1" customWidth="1"/>
    <col min="10259" max="10496" width="9.140625" style="1"/>
    <col min="10497" max="10497" width="1.7109375" style="1" customWidth="1"/>
    <col min="10498" max="10498" width="33.5703125" style="1" customWidth="1"/>
    <col min="10499" max="10510" width="17" style="1" customWidth="1"/>
    <col min="10511" max="10511" width="5.140625" style="1" customWidth="1"/>
    <col min="10512" max="10514" width="10.7109375" style="1" customWidth="1"/>
    <col min="10515" max="10752" width="9.140625" style="1"/>
    <col min="10753" max="10753" width="1.7109375" style="1" customWidth="1"/>
    <col min="10754" max="10754" width="33.5703125" style="1" customWidth="1"/>
    <col min="10755" max="10766" width="17" style="1" customWidth="1"/>
    <col min="10767" max="10767" width="5.140625" style="1" customWidth="1"/>
    <col min="10768" max="10770" width="10.7109375" style="1" customWidth="1"/>
    <col min="10771" max="11008" width="9.140625" style="1"/>
    <col min="11009" max="11009" width="1.7109375" style="1" customWidth="1"/>
    <col min="11010" max="11010" width="33.5703125" style="1" customWidth="1"/>
    <col min="11011" max="11022" width="17" style="1" customWidth="1"/>
    <col min="11023" max="11023" width="5.140625" style="1" customWidth="1"/>
    <col min="11024" max="11026" width="10.7109375" style="1" customWidth="1"/>
    <col min="11027" max="11264" width="9.140625" style="1"/>
    <col min="11265" max="11265" width="1.7109375" style="1" customWidth="1"/>
    <col min="11266" max="11266" width="33.5703125" style="1" customWidth="1"/>
    <col min="11267" max="11278" width="17" style="1" customWidth="1"/>
    <col min="11279" max="11279" width="5.140625" style="1" customWidth="1"/>
    <col min="11280" max="11282" width="10.7109375" style="1" customWidth="1"/>
    <col min="11283" max="11520" width="9.140625" style="1"/>
    <col min="11521" max="11521" width="1.7109375" style="1" customWidth="1"/>
    <col min="11522" max="11522" width="33.5703125" style="1" customWidth="1"/>
    <col min="11523" max="11534" width="17" style="1" customWidth="1"/>
    <col min="11535" max="11535" width="5.140625" style="1" customWidth="1"/>
    <col min="11536" max="11538" width="10.7109375" style="1" customWidth="1"/>
    <col min="11539" max="11776" width="9.140625" style="1"/>
    <col min="11777" max="11777" width="1.7109375" style="1" customWidth="1"/>
    <col min="11778" max="11778" width="33.5703125" style="1" customWidth="1"/>
    <col min="11779" max="11790" width="17" style="1" customWidth="1"/>
    <col min="11791" max="11791" width="5.140625" style="1" customWidth="1"/>
    <col min="11792" max="11794" width="10.7109375" style="1" customWidth="1"/>
    <col min="11795" max="12032" width="9.140625" style="1"/>
    <col min="12033" max="12033" width="1.7109375" style="1" customWidth="1"/>
    <col min="12034" max="12034" width="33.5703125" style="1" customWidth="1"/>
    <col min="12035" max="12046" width="17" style="1" customWidth="1"/>
    <col min="12047" max="12047" width="5.140625" style="1" customWidth="1"/>
    <col min="12048" max="12050" width="10.7109375" style="1" customWidth="1"/>
    <col min="12051" max="12288" width="9.140625" style="1"/>
    <col min="12289" max="12289" width="1.7109375" style="1" customWidth="1"/>
    <col min="12290" max="12290" width="33.5703125" style="1" customWidth="1"/>
    <col min="12291" max="12302" width="17" style="1" customWidth="1"/>
    <col min="12303" max="12303" width="5.140625" style="1" customWidth="1"/>
    <col min="12304" max="12306" width="10.7109375" style="1" customWidth="1"/>
    <col min="12307" max="12544" width="9.140625" style="1"/>
    <col min="12545" max="12545" width="1.7109375" style="1" customWidth="1"/>
    <col min="12546" max="12546" width="33.5703125" style="1" customWidth="1"/>
    <col min="12547" max="12558" width="17" style="1" customWidth="1"/>
    <col min="12559" max="12559" width="5.140625" style="1" customWidth="1"/>
    <col min="12560" max="12562" width="10.7109375" style="1" customWidth="1"/>
    <col min="12563" max="12800" width="9.140625" style="1"/>
    <col min="12801" max="12801" width="1.7109375" style="1" customWidth="1"/>
    <col min="12802" max="12802" width="33.5703125" style="1" customWidth="1"/>
    <col min="12803" max="12814" width="17" style="1" customWidth="1"/>
    <col min="12815" max="12815" width="5.140625" style="1" customWidth="1"/>
    <col min="12816" max="12818" width="10.7109375" style="1" customWidth="1"/>
    <col min="12819" max="13056" width="9.140625" style="1"/>
    <col min="13057" max="13057" width="1.7109375" style="1" customWidth="1"/>
    <col min="13058" max="13058" width="33.5703125" style="1" customWidth="1"/>
    <col min="13059" max="13070" width="17" style="1" customWidth="1"/>
    <col min="13071" max="13071" width="5.140625" style="1" customWidth="1"/>
    <col min="13072" max="13074" width="10.7109375" style="1" customWidth="1"/>
    <col min="13075" max="13312" width="9.140625" style="1"/>
    <col min="13313" max="13313" width="1.7109375" style="1" customWidth="1"/>
    <col min="13314" max="13314" width="33.5703125" style="1" customWidth="1"/>
    <col min="13315" max="13326" width="17" style="1" customWidth="1"/>
    <col min="13327" max="13327" width="5.140625" style="1" customWidth="1"/>
    <col min="13328" max="13330" width="10.7109375" style="1" customWidth="1"/>
    <col min="13331" max="13568" width="9.140625" style="1"/>
    <col min="13569" max="13569" width="1.7109375" style="1" customWidth="1"/>
    <col min="13570" max="13570" width="33.5703125" style="1" customWidth="1"/>
    <col min="13571" max="13582" width="17" style="1" customWidth="1"/>
    <col min="13583" max="13583" width="5.140625" style="1" customWidth="1"/>
    <col min="13584" max="13586" width="10.7109375" style="1" customWidth="1"/>
    <col min="13587" max="13824" width="9.140625" style="1"/>
    <col min="13825" max="13825" width="1.7109375" style="1" customWidth="1"/>
    <col min="13826" max="13826" width="33.5703125" style="1" customWidth="1"/>
    <col min="13827" max="13838" width="17" style="1" customWidth="1"/>
    <col min="13839" max="13839" width="5.140625" style="1" customWidth="1"/>
    <col min="13840" max="13842" width="10.7109375" style="1" customWidth="1"/>
    <col min="13843" max="14080" width="9.140625" style="1"/>
    <col min="14081" max="14081" width="1.7109375" style="1" customWidth="1"/>
    <col min="14082" max="14082" width="33.5703125" style="1" customWidth="1"/>
    <col min="14083" max="14094" width="17" style="1" customWidth="1"/>
    <col min="14095" max="14095" width="5.140625" style="1" customWidth="1"/>
    <col min="14096" max="14098" width="10.7109375" style="1" customWidth="1"/>
    <col min="14099" max="14336" width="9.140625" style="1"/>
    <col min="14337" max="14337" width="1.7109375" style="1" customWidth="1"/>
    <col min="14338" max="14338" width="33.5703125" style="1" customWidth="1"/>
    <col min="14339" max="14350" width="17" style="1" customWidth="1"/>
    <col min="14351" max="14351" width="5.140625" style="1" customWidth="1"/>
    <col min="14352" max="14354" width="10.7109375" style="1" customWidth="1"/>
    <col min="14355" max="14592" width="9.140625" style="1"/>
    <col min="14593" max="14593" width="1.7109375" style="1" customWidth="1"/>
    <col min="14594" max="14594" width="33.5703125" style="1" customWidth="1"/>
    <col min="14595" max="14606" width="17" style="1" customWidth="1"/>
    <col min="14607" max="14607" width="5.140625" style="1" customWidth="1"/>
    <col min="14608" max="14610" width="10.7109375" style="1" customWidth="1"/>
    <col min="14611" max="14848" width="9.140625" style="1"/>
    <col min="14849" max="14849" width="1.7109375" style="1" customWidth="1"/>
    <col min="14850" max="14850" width="33.5703125" style="1" customWidth="1"/>
    <col min="14851" max="14862" width="17" style="1" customWidth="1"/>
    <col min="14863" max="14863" width="5.140625" style="1" customWidth="1"/>
    <col min="14864" max="14866" width="10.7109375" style="1" customWidth="1"/>
    <col min="14867" max="15104" width="9.140625" style="1"/>
    <col min="15105" max="15105" width="1.7109375" style="1" customWidth="1"/>
    <col min="15106" max="15106" width="33.5703125" style="1" customWidth="1"/>
    <col min="15107" max="15118" width="17" style="1" customWidth="1"/>
    <col min="15119" max="15119" width="5.140625" style="1" customWidth="1"/>
    <col min="15120" max="15122" width="10.7109375" style="1" customWidth="1"/>
    <col min="15123" max="15360" width="9.140625" style="1"/>
    <col min="15361" max="15361" width="1.7109375" style="1" customWidth="1"/>
    <col min="15362" max="15362" width="33.5703125" style="1" customWidth="1"/>
    <col min="15363" max="15374" width="17" style="1" customWidth="1"/>
    <col min="15375" max="15375" width="5.140625" style="1" customWidth="1"/>
    <col min="15376" max="15378" width="10.7109375" style="1" customWidth="1"/>
    <col min="15379" max="15616" width="9.140625" style="1"/>
    <col min="15617" max="15617" width="1.7109375" style="1" customWidth="1"/>
    <col min="15618" max="15618" width="33.5703125" style="1" customWidth="1"/>
    <col min="15619" max="15630" width="17" style="1" customWidth="1"/>
    <col min="15631" max="15631" width="5.140625" style="1" customWidth="1"/>
    <col min="15632" max="15634" width="10.7109375" style="1" customWidth="1"/>
    <col min="15635" max="15872" width="9.140625" style="1"/>
    <col min="15873" max="15873" width="1.7109375" style="1" customWidth="1"/>
    <col min="15874" max="15874" width="33.5703125" style="1" customWidth="1"/>
    <col min="15875" max="15886" width="17" style="1" customWidth="1"/>
    <col min="15887" max="15887" width="5.140625" style="1" customWidth="1"/>
    <col min="15888" max="15890" width="10.7109375" style="1" customWidth="1"/>
    <col min="15891" max="16128" width="9.140625" style="1"/>
    <col min="16129" max="16129" width="1.7109375" style="1" customWidth="1"/>
    <col min="16130" max="16130" width="33.5703125" style="1" customWidth="1"/>
    <col min="16131" max="16142" width="17" style="1" customWidth="1"/>
    <col min="16143" max="16143" width="5.140625" style="1" customWidth="1"/>
    <col min="16144" max="16146" width="10.7109375" style="1" customWidth="1"/>
    <col min="16147" max="16384" width="9.140625" style="1"/>
  </cols>
  <sheetData>
    <row r="1" spans="1:15" ht="18.75" customHeight="1" x14ac:dyDescent="0.15">
      <c r="B1" s="2" t="s">
        <v>0</v>
      </c>
    </row>
    <row r="2" spans="1:15" ht="8.25" customHeight="1" x14ac:dyDescent="0.2">
      <c r="A2" s="3"/>
    </row>
    <row r="3" spans="1:15" ht="18.75" customHeight="1" x14ac:dyDescent="0.15">
      <c r="B3" s="4" t="s">
        <v>1</v>
      </c>
      <c r="G3" s="5"/>
      <c r="H3" s="5"/>
      <c r="I3" s="5"/>
      <c r="L3" s="5" t="s">
        <v>2</v>
      </c>
    </row>
    <row r="4" spans="1:15" s="6" customFormat="1" ht="36" customHeight="1" x14ac:dyDescent="0.15"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9" t="s">
        <v>13</v>
      </c>
      <c r="M4"/>
      <c r="N4"/>
      <c r="O4"/>
    </row>
    <row r="5" spans="1:15" s="6" customFormat="1" ht="18.75" customHeight="1" x14ac:dyDescent="0.15">
      <c r="B5" s="10" t="s">
        <v>14</v>
      </c>
      <c r="C5" s="11">
        <v>7777328</v>
      </c>
      <c r="D5" s="11">
        <v>7612884</v>
      </c>
      <c r="E5" s="11">
        <v>7756871</v>
      </c>
      <c r="F5" s="11">
        <v>7898120</v>
      </c>
      <c r="G5" s="11">
        <v>8284111</v>
      </c>
      <c r="H5" s="11">
        <v>8320501</v>
      </c>
      <c r="I5" s="12">
        <v>8543117</v>
      </c>
      <c r="J5" s="12">
        <v>8622416</v>
      </c>
      <c r="K5" s="12">
        <v>8471583</v>
      </c>
      <c r="L5" s="13">
        <v>8214074</v>
      </c>
      <c r="M5"/>
      <c r="N5"/>
      <c r="O5"/>
    </row>
    <row r="6" spans="1:15" s="6" customFormat="1" ht="18.75" customHeight="1" x14ac:dyDescent="0.15">
      <c r="B6" s="14" t="s">
        <v>15</v>
      </c>
      <c r="C6" s="15" t="s">
        <v>16</v>
      </c>
      <c r="D6" s="16">
        <f t="shared" ref="D6:K6" si="0">+D5/C5*100-100</f>
        <v>-2.1144022728628755</v>
      </c>
      <c r="E6" s="16">
        <f t="shared" si="0"/>
        <v>1.8913594375009666</v>
      </c>
      <c r="F6" s="16">
        <f t="shared" si="0"/>
        <v>1.8209533199662502</v>
      </c>
      <c r="G6" s="16">
        <f t="shared" si="0"/>
        <v>4.8871250373506712</v>
      </c>
      <c r="H6" s="16">
        <f t="shared" si="0"/>
        <v>0.43927465481812078</v>
      </c>
      <c r="I6" s="16">
        <f t="shared" si="0"/>
        <v>2.6755119673683083</v>
      </c>
      <c r="J6" s="16">
        <f t="shared" si="0"/>
        <v>0.92822092919948318</v>
      </c>
      <c r="K6" s="16">
        <f t="shared" si="0"/>
        <v>-1.7493124896780614</v>
      </c>
      <c r="L6" s="17">
        <f>+L5/K5*100-100</f>
        <v>-3.039679833155148</v>
      </c>
      <c r="M6"/>
      <c r="N6"/>
      <c r="O6"/>
    </row>
    <row r="7" spans="1:15" s="6" customFormat="1" ht="18.75" customHeight="1" x14ac:dyDescent="0.15">
      <c r="B7" s="14" t="s">
        <v>17</v>
      </c>
      <c r="C7" s="15" t="s">
        <v>16</v>
      </c>
      <c r="D7" s="16">
        <v>-0.12510843998015275</v>
      </c>
      <c r="E7" s="16">
        <v>2.6544559835937918</v>
      </c>
      <c r="F7" s="16">
        <v>2.0959179991319985</v>
      </c>
      <c r="G7" s="16">
        <v>3.3086063503538838</v>
      </c>
      <c r="H7" s="16">
        <v>0.75620334178591975</v>
      </c>
      <c r="I7" s="16">
        <v>1.9974307577465851</v>
      </c>
      <c r="J7" s="16">
        <v>0.15439638302179048</v>
      </c>
      <c r="K7" s="16">
        <v>4.7756753187599088E-2</v>
      </c>
      <c r="L7" s="17">
        <v>-3.4614841022397513</v>
      </c>
      <c r="M7"/>
      <c r="N7"/>
      <c r="O7"/>
    </row>
    <row r="8" spans="1:15" s="6" customFormat="1" ht="7.5" customHeight="1" x14ac:dyDescent="0.15">
      <c r="B8" s="14"/>
      <c r="C8" s="11"/>
      <c r="D8" s="11"/>
      <c r="E8" s="11"/>
      <c r="F8" s="11"/>
      <c r="G8" s="11"/>
      <c r="H8" s="11"/>
      <c r="I8" s="11"/>
      <c r="J8" s="11"/>
      <c r="K8" s="11"/>
      <c r="L8" s="18"/>
      <c r="M8"/>
      <c r="N8"/>
      <c r="O8"/>
    </row>
    <row r="9" spans="1:15" s="6" customFormat="1" ht="18.75" customHeight="1" x14ac:dyDescent="0.15">
      <c r="B9" s="10" t="s">
        <v>18</v>
      </c>
      <c r="C9" s="11">
        <v>7959882</v>
      </c>
      <c r="D9" s="11">
        <v>7827742</v>
      </c>
      <c r="E9" s="11">
        <v>7967629</v>
      </c>
      <c r="F9" s="11">
        <v>7998377</v>
      </c>
      <c r="G9" s="11">
        <v>8287530</v>
      </c>
      <c r="H9" s="11">
        <v>8301222</v>
      </c>
      <c r="I9" s="11">
        <v>8534253</v>
      </c>
      <c r="J9" s="11">
        <v>8619137</v>
      </c>
      <c r="K9" s="11">
        <v>8458186</v>
      </c>
      <c r="L9" s="18">
        <v>8166624</v>
      </c>
      <c r="M9"/>
      <c r="N9"/>
      <c r="O9"/>
    </row>
    <row r="10" spans="1:15" s="6" customFormat="1" ht="18.75" customHeight="1" x14ac:dyDescent="0.15">
      <c r="B10" s="14" t="s">
        <v>19</v>
      </c>
      <c r="C10" s="15" t="s">
        <v>16</v>
      </c>
      <c r="D10" s="16">
        <f t="shared" ref="D10:L10" si="1">+D9/C9*100-100</f>
        <v>-1.6600748604062261</v>
      </c>
      <c r="E10" s="16">
        <f t="shared" si="1"/>
        <v>1.7870670750262292</v>
      </c>
      <c r="F10" s="16">
        <f t="shared" si="1"/>
        <v>0.38591154281908757</v>
      </c>
      <c r="G10" s="16">
        <f t="shared" si="1"/>
        <v>3.6151459227290701</v>
      </c>
      <c r="H10" s="16">
        <f t="shared" si="1"/>
        <v>0.16521207163052054</v>
      </c>
      <c r="I10" s="16">
        <f t="shared" si="1"/>
        <v>2.8071891102297855</v>
      </c>
      <c r="J10" s="16">
        <f t="shared" si="1"/>
        <v>0.99462718060972577</v>
      </c>
      <c r="K10" s="16">
        <f t="shared" si="1"/>
        <v>-1.8673679279027624</v>
      </c>
      <c r="L10" s="17">
        <f t="shared" si="1"/>
        <v>-3.4470984676856347</v>
      </c>
      <c r="M10"/>
      <c r="N10"/>
      <c r="O10"/>
    </row>
    <row r="11" spans="1:15" s="6" customFormat="1" ht="18.75" customHeight="1" x14ac:dyDescent="0.15">
      <c r="B11" s="14" t="s">
        <v>20</v>
      </c>
      <c r="C11" s="15" t="s">
        <v>16</v>
      </c>
      <c r="D11" s="16">
        <v>0.62807140732410005</v>
      </c>
      <c r="E11" s="16">
        <v>2.7326651082514246</v>
      </c>
      <c r="F11" s="16">
        <v>-0.35277160641514627</v>
      </c>
      <c r="G11" s="16">
        <v>1.7386423455658644</v>
      </c>
      <c r="H11" s="16">
        <v>0.75370749897804501</v>
      </c>
      <c r="I11" s="16">
        <v>1.7837668458639939</v>
      </c>
      <c r="J11" s="16">
        <v>0.24816807023475462</v>
      </c>
      <c r="K11" s="16">
        <v>-0.79620042546493153</v>
      </c>
      <c r="L11" s="17">
        <v>-4.1340335301955378</v>
      </c>
      <c r="M11"/>
      <c r="N11"/>
      <c r="O11"/>
    </row>
    <row r="12" spans="1:15" s="6" customFormat="1" ht="7.5" customHeight="1" x14ac:dyDescent="0.15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8"/>
      <c r="M12"/>
      <c r="N12"/>
      <c r="O12"/>
    </row>
    <row r="13" spans="1:15" s="6" customFormat="1" ht="18.75" customHeight="1" x14ac:dyDescent="0.15">
      <c r="B13" s="10" t="s">
        <v>21</v>
      </c>
      <c r="C13" s="11">
        <v>5673283</v>
      </c>
      <c r="D13" s="11">
        <v>5559385</v>
      </c>
      <c r="E13" s="11">
        <v>5753000</v>
      </c>
      <c r="F13" s="11">
        <v>5746567</v>
      </c>
      <c r="G13" s="11">
        <v>6025671</v>
      </c>
      <c r="H13" s="11">
        <v>6041233</v>
      </c>
      <c r="I13" s="11">
        <v>6176005</v>
      </c>
      <c r="J13" s="11">
        <v>6210779</v>
      </c>
      <c r="K13" s="11">
        <v>6072094</v>
      </c>
      <c r="L13" s="18">
        <v>5710416</v>
      </c>
      <c r="M13"/>
      <c r="N13"/>
      <c r="O13"/>
    </row>
    <row r="14" spans="1:15" s="6" customFormat="1" ht="18.75" customHeight="1" x14ac:dyDescent="0.15">
      <c r="B14" s="14" t="s">
        <v>22</v>
      </c>
      <c r="C14" s="15" t="s">
        <v>16</v>
      </c>
      <c r="D14" s="16">
        <f t="shared" ref="D14:L14" si="2">+D13/C13*100-100</f>
        <v>-2.0076206316519034</v>
      </c>
      <c r="E14" s="16">
        <f t="shared" si="2"/>
        <v>3.4826693959853401</v>
      </c>
      <c r="F14" s="16">
        <f t="shared" si="2"/>
        <v>-0.11181992004172514</v>
      </c>
      <c r="G14" s="16">
        <f t="shared" si="2"/>
        <v>4.8568823786444995</v>
      </c>
      <c r="H14" s="16">
        <f t="shared" si="2"/>
        <v>0.25826169400883714</v>
      </c>
      <c r="I14" s="16">
        <f t="shared" si="2"/>
        <v>2.2308690957624009</v>
      </c>
      <c r="J14" s="16">
        <f t="shared" si="2"/>
        <v>0.56305006229754895</v>
      </c>
      <c r="K14" s="16">
        <f t="shared" si="2"/>
        <v>-2.2329727076104291</v>
      </c>
      <c r="L14" s="17">
        <f t="shared" si="2"/>
        <v>-5.9563965906983611</v>
      </c>
      <c r="M14"/>
      <c r="N14"/>
      <c r="O14"/>
    </row>
    <row r="15" spans="1:15" s="6" customFormat="1" ht="7.5" customHeight="1" x14ac:dyDescent="0.15">
      <c r="B15" s="19"/>
      <c r="C15" s="11"/>
      <c r="D15" s="11"/>
      <c r="E15" s="11"/>
      <c r="F15" s="11"/>
      <c r="G15" s="11"/>
      <c r="H15" s="11"/>
      <c r="I15" s="11"/>
      <c r="J15" s="11"/>
      <c r="K15" s="11"/>
      <c r="L15" s="18"/>
      <c r="M15"/>
      <c r="N15"/>
      <c r="O15"/>
    </row>
    <row r="16" spans="1:15" s="6" customFormat="1" ht="18.75" customHeight="1" x14ac:dyDescent="0.15">
      <c r="B16" s="19" t="s">
        <v>23</v>
      </c>
      <c r="C16" s="11">
        <v>7978678</v>
      </c>
      <c r="D16" s="11">
        <v>7797224</v>
      </c>
      <c r="E16" s="11">
        <v>8006338</v>
      </c>
      <c r="F16" s="11">
        <v>8109434</v>
      </c>
      <c r="G16" s="11">
        <v>8508385</v>
      </c>
      <c r="H16" s="11">
        <v>8558125</v>
      </c>
      <c r="I16" s="11">
        <v>8736800</v>
      </c>
      <c r="J16" s="11">
        <v>8814122</v>
      </c>
      <c r="K16" s="11">
        <v>8669591</v>
      </c>
      <c r="L16" s="18">
        <v>8407726</v>
      </c>
      <c r="M16"/>
      <c r="N16"/>
      <c r="O16"/>
    </row>
    <row r="17" spans="2:17" s="6" customFormat="1" ht="18.75" customHeight="1" x14ac:dyDescent="0.15">
      <c r="B17" s="14" t="s">
        <v>22</v>
      </c>
      <c r="C17" s="15" t="s">
        <v>16</v>
      </c>
      <c r="D17" s="16">
        <f t="shared" ref="D17:L17" si="3">+D16/C16*100-100</f>
        <v>-2.2742364085879956</v>
      </c>
      <c r="E17" s="16">
        <f t="shared" si="3"/>
        <v>2.6819032004210754</v>
      </c>
      <c r="F17" s="16">
        <f t="shared" si="3"/>
        <v>1.2876798356502093</v>
      </c>
      <c r="G17" s="16">
        <f t="shared" si="3"/>
        <v>4.919591182319266</v>
      </c>
      <c r="H17" s="16">
        <f t="shared" si="3"/>
        <v>0.58459978009928193</v>
      </c>
      <c r="I17" s="16">
        <f t="shared" si="3"/>
        <v>2.0877820784342305</v>
      </c>
      <c r="J17" s="16">
        <f t="shared" si="3"/>
        <v>0.88501510850653631</v>
      </c>
      <c r="K17" s="16">
        <f t="shared" si="3"/>
        <v>-1.6397662750753881</v>
      </c>
      <c r="L17" s="17">
        <f t="shared" si="3"/>
        <v>-3.0205000443504133</v>
      </c>
      <c r="M17"/>
      <c r="N17"/>
      <c r="O17"/>
    </row>
    <row r="18" spans="2:17" s="6" customFormat="1" ht="7.5" customHeight="1" x14ac:dyDescent="0.15">
      <c r="B18" s="20"/>
      <c r="G18" s="21"/>
      <c r="H18" s="21"/>
      <c r="I18" s="21"/>
      <c r="J18" s="21"/>
      <c r="K18" s="21"/>
      <c r="L18" s="22"/>
      <c r="M18"/>
      <c r="N18"/>
      <c r="O18"/>
      <c r="P18"/>
      <c r="Q18"/>
    </row>
    <row r="19" spans="2:17" s="6" customFormat="1" ht="12" customHeight="1" x14ac:dyDescent="0.15">
      <c r="B19" s="23"/>
      <c r="C19" s="24"/>
      <c r="D19" s="24"/>
      <c r="E19" s="24"/>
      <c r="F19" s="24"/>
      <c r="G19" s="24"/>
      <c r="H19" s="24"/>
      <c r="I19" s="24"/>
      <c r="J19" s="24"/>
      <c r="K19" s="25"/>
      <c r="M19"/>
      <c r="N19"/>
      <c r="O19"/>
      <c r="P19"/>
      <c r="Q19"/>
    </row>
    <row r="20" spans="2:17" s="6" customFormat="1" ht="18.75" customHeight="1" x14ac:dyDescent="0.15">
      <c r="B20" s="4" t="s">
        <v>24</v>
      </c>
      <c r="C20" s="26"/>
      <c r="D20" s="25"/>
      <c r="E20" s="25"/>
      <c r="F20" s="25"/>
      <c r="G20" s="5"/>
      <c r="H20" s="5"/>
      <c r="I20" s="5"/>
      <c r="J20" s="5"/>
      <c r="K20" s="5"/>
      <c r="L20" s="5" t="s">
        <v>25</v>
      </c>
      <c r="M20"/>
      <c r="N20"/>
      <c r="O20"/>
      <c r="P20"/>
      <c r="Q20"/>
    </row>
    <row r="21" spans="2:17" s="6" customFormat="1" ht="36" customHeight="1" x14ac:dyDescent="0.15">
      <c r="B21" s="27" t="s">
        <v>3</v>
      </c>
      <c r="C21" s="8" t="s">
        <v>4</v>
      </c>
      <c r="D21" s="8" t="s">
        <v>5</v>
      </c>
      <c r="E21" s="8" t="s">
        <v>6</v>
      </c>
      <c r="F21" s="8" t="s">
        <v>7</v>
      </c>
      <c r="G21" s="8" t="s">
        <v>8</v>
      </c>
      <c r="H21" s="8" t="s">
        <v>26</v>
      </c>
      <c r="I21" s="28" t="s">
        <v>27</v>
      </c>
      <c r="J21" s="28" t="s">
        <v>11</v>
      </c>
      <c r="K21" s="28" t="s">
        <v>12</v>
      </c>
      <c r="L21" s="29" t="s">
        <v>13</v>
      </c>
      <c r="M21"/>
      <c r="N21"/>
      <c r="O21"/>
      <c r="P21"/>
      <c r="Q21"/>
    </row>
    <row r="22" spans="2:17" s="6" customFormat="1" ht="15.75" customHeight="1" x14ac:dyDescent="0.15">
      <c r="B22" s="30" t="s">
        <v>28</v>
      </c>
      <c r="C22" s="31">
        <f>+C13/C55*1000</f>
        <v>2648.0858696915479</v>
      </c>
      <c r="D22" s="31">
        <f t="shared" ref="D22:K22" si="4">+D13/D55*1000</f>
        <v>2607.2233704340993</v>
      </c>
      <c r="E22" s="31">
        <f t="shared" si="4"/>
        <v>2710.613183766664</v>
      </c>
      <c r="F22" s="31">
        <f t="shared" si="4"/>
        <v>2722.8514055463738</v>
      </c>
      <c r="G22" s="31">
        <f t="shared" si="4"/>
        <v>2871.0022469940022</v>
      </c>
      <c r="H22" s="31">
        <f t="shared" si="4"/>
        <v>2888.8143454871488</v>
      </c>
      <c r="I22" s="31">
        <f t="shared" si="4"/>
        <v>2966.1230219659096</v>
      </c>
      <c r="J22" s="31">
        <f t="shared" si="4"/>
        <v>2996.5329492848546</v>
      </c>
      <c r="K22" s="31">
        <f t="shared" si="4"/>
        <v>2946.248298121553</v>
      </c>
      <c r="L22" s="32">
        <f>+L13/L55*1000</f>
        <v>2788.2740864184811</v>
      </c>
      <c r="M22"/>
      <c r="N22"/>
      <c r="O22"/>
    </row>
    <row r="23" spans="2:17" s="6" customFormat="1" ht="15.75" customHeight="1" x14ac:dyDescent="0.15">
      <c r="B23" s="14" t="s">
        <v>22</v>
      </c>
      <c r="C23" s="15" t="s">
        <v>16</v>
      </c>
      <c r="D23" s="16">
        <f t="shared" ref="D23:L23" si="5">+D22/C22*100-100</f>
        <v>-1.5430957026408123</v>
      </c>
      <c r="E23" s="16">
        <f t="shared" si="5"/>
        <v>3.9655142135117671</v>
      </c>
      <c r="F23" s="16">
        <f t="shared" si="5"/>
        <v>0.4514927416793455</v>
      </c>
      <c r="G23" s="16">
        <f t="shared" si="5"/>
        <v>5.4410182335271458</v>
      </c>
      <c r="H23" s="16">
        <f t="shared" si="5"/>
        <v>0.62041395167126723</v>
      </c>
      <c r="I23" s="16">
        <f t="shared" si="5"/>
        <v>2.6761386241220748</v>
      </c>
      <c r="J23" s="16">
        <f t="shared" si="5"/>
        <v>1.0252416064249843</v>
      </c>
      <c r="K23" s="16">
        <f t="shared" si="5"/>
        <v>-1.6780943848891212</v>
      </c>
      <c r="L23" s="17">
        <f t="shared" si="5"/>
        <v>-5.36187706256095</v>
      </c>
      <c r="M23"/>
      <c r="N23"/>
      <c r="O23"/>
    </row>
    <row r="24" spans="2:17" s="6" customFormat="1" ht="7.5" customHeight="1" x14ac:dyDescent="0.15">
      <c r="B24" s="14"/>
      <c r="C24" s="11"/>
      <c r="D24" s="11"/>
      <c r="E24" s="11"/>
      <c r="F24" s="11"/>
      <c r="G24" s="11"/>
      <c r="H24" s="11"/>
      <c r="I24" s="11"/>
      <c r="J24" s="11"/>
      <c r="K24" s="11"/>
      <c r="L24" s="18"/>
      <c r="M24"/>
      <c r="N24"/>
      <c r="O24"/>
    </row>
    <row r="25" spans="2:17" s="6" customFormat="1" ht="15.75" customHeight="1" x14ac:dyDescent="0.15">
      <c r="B25" s="19" t="s">
        <v>29</v>
      </c>
      <c r="C25" s="11">
        <v>2797.7670989504659</v>
      </c>
      <c r="D25" s="11">
        <v>2807.5048404417935</v>
      </c>
      <c r="E25" s="11">
        <v>2924.5719937516192</v>
      </c>
      <c r="F25" s="11">
        <v>2960.9061682007905</v>
      </c>
      <c r="G25" s="11">
        <v>3089.4772044127594</v>
      </c>
      <c r="H25" s="11">
        <v>3088.6365067867605</v>
      </c>
      <c r="I25" s="11">
        <v>3157.0853297188251</v>
      </c>
      <c r="J25" s="11">
        <v>3180.8462285069477</v>
      </c>
      <c r="K25" s="11">
        <v>3177.4487255483109</v>
      </c>
      <c r="L25" s="18">
        <v>2975.4734030326331</v>
      </c>
      <c r="M25"/>
      <c r="N25"/>
      <c r="O25"/>
    </row>
    <row r="26" spans="2:17" s="6" customFormat="1" ht="15.75" customHeight="1" x14ac:dyDescent="0.15">
      <c r="B26" s="14" t="s">
        <v>22</v>
      </c>
      <c r="C26" s="15" t="s">
        <v>16</v>
      </c>
      <c r="D26" s="16">
        <f t="shared" ref="D26:L26" si="6">+D25/C25*100-100</f>
        <v>0.34805404263209994</v>
      </c>
      <c r="E26" s="16">
        <f t="shared" si="6"/>
        <v>4.169793462988423</v>
      </c>
      <c r="F26" s="16">
        <f t="shared" si="6"/>
        <v>1.2423757912884241</v>
      </c>
      <c r="G26" s="16">
        <f t="shared" si="6"/>
        <v>4.3422867496708051</v>
      </c>
      <c r="H26" s="16">
        <f t="shared" si="6"/>
        <v>-2.7211646837784542E-2</v>
      </c>
      <c r="I26" s="16">
        <f t="shared" si="6"/>
        <v>2.2161501614599075</v>
      </c>
      <c r="J26" s="16">
        <f t="shared" si="6"/>
        <v>0.75262136770433585</v>
      </c>
      <c r="K26" s="16">
        <f t="shared" si="6"/>
        <v>-0.10681129217087459</v>
      </c>
      <c r="L26" s="17">
        <f t="shared" si="6"/>
        <v>-6.3565249972939881</v>
      </c>
      <c r="M26"/>
      <c r="N26"/>
      <c r="O26"/>
    </row>
    <row r="27" spans="2:17" s="6" customFormat="1" ht="7.5" customHeight="1" x14ac:dyDescent="0.15">
      <c r="B27" s="14"/>
      <c r="C27" s="11"/>
      <c r="D27" s="11"/>
      <c r="E27" s="11"/>
      <c r="F27" s="11"/>
      <c r="G27" s="11"/>
      <c r="H27" s="11"/>
      <c r="I27" s="11"/>
      <c r="J27" s="11"/>
      <c r="K27" s="11"/>
      <c r="L27" s="18"/>
      <c r="M27"/>
      <c r="N27"/>
      <c r="O27"/>
    </row>
    <row r="28" spans="2:17" s="6" customFormat="1" ht="15.75" customHeight="1" x14ac:dyDescent="0.15">
      <c r="B28" s="33" t="s">
        <v>30</v>
      </c>
      <c r="C28" s="34">
        <f>+C22/C25*100</f>
        <v>94.649975356595334</v>
      </c>
      <c r="D28" s="34">
        <f t="shared" ref="D28:L28" si="7">+D22/D25*100</f>
        <v>92.866211052509613</v>
      </c>
      <c r="E28" s="34">
        <f t="shared" si="7"/>
        <v>92.68409837603312</v>
      </c>
      <c r="F28" s="34">
        <f t="shared" si="7"/>
        <v>91.960070696901823</v>
      </c>
      <c r="G28" s="34">
        <f t="shared" si="7"/>
        <v>92.928416590784195</v>
      </c>
      <c r="H28" s="34">
        <f t="shared" si="7"/>
        <v>93.53040861685939</v>
      </c>
      <c r="I28" s="34">
        <f t="shared" si="7"/>
        <v>93.951309901087697</v>
      </c>
      <c r="J28" s="34">
        <f t="shared" si="7"/>
        <v>94.205526895004681</v>
      </c>
      <c r="K28" s="34">
        <f t="shared" si="7"/>
        <v>92.723708629260059</v>
      </c>
      <c r="L28" s="35">
        <f t="shared" si="7"/>
        <v>93.708587130257783</v>
      </c>
      <c r="M28"/>
      <c r="N28"/>
      <c r="O28"/>
    </row>
    <row r="29" spans="2:17" s="6" customFormat="1" ht="8.25" customHeight="1" x14ac:dyDescent="0.15">
      <c r="B29" s="3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/>
      <c r="N29"/>
      <c r="O29"/>
    </row>
    <row r="30" spans="2:17" s="6" customFormat="1" ht="15.75" customHeight="1" x14ac:dyDescent="0.15">
      <c r="B30" s="19" t="s">
        <v>31</v>
      </c>
      <c r="C30" s="11">
        <f t="shared" ref="C30:L30" si="8">+C16/C55*1000</f>
        <v>3724.1619130614181</v>
      </c>
      <c r="D30" s="11">
        <f t="shared" si="8"/>
        <v>3656.7182588199321</v>
      </c>
      <c r="E30" s="11">
        <f t="shared" si="8"/>
        <v>3772.3075502332736</v>
      </c>
      <c r="F30" s="11">
        <f t="shared" si="8"/>
        <v>3842.4304049853686</v>
      </c>
      <c r="G30" s="31">
        <f t="shared" si="8"/>
        <v>4053.9207091276744</v>
      </c>
      <c r="H30" s="31">
        <f t="shared" si="8"/>
        <v>4092.3490735206219</v>
      </c>
      <c r="I30" s="31">
        <f t="shared" si="8"/>
        <v>4195.9848831585732</v>
      </c>
      <c r="J30" s="31">
        <f t="shared" si="8"/>
        <v>4252.5755612969842</v>
      </c>
      <c r="K30" s="31">
        <f t="shared" si="8"/>
        <v>4206.5830550646833</v>
      </c>
      <c r="L30" s="32">
        <f t="shared" si="8"/>
        <v>4105.3129109169822</v>
      </c>
      <c r="M30"/>
      <c r="N30"/>
      <c r="O30"/>
    </row>
    <row r="31" spans="2:17" s="6" customFormat="1" ht="15.75" customHeight="1" x14ac:dyDescent="0.15">
      <c r="B31" s="14" t="s">
        <v>22</v>
      </c>
      <c r="C31" s="15" t="s">
        <v>16</v>
      </c>
      <c r="D31" s="16">
        <f t="shared" ref="D31:L31" si="9">+D30/C30*100-100</f>
        <v>-1.8109753500498158</v>
      </c>
      <c r="E31" s="16">
        <f t="shared" si="9"/>
        <v>3.1610116840295746</v>
      </c>
      <c r="F31" s="16">
        <f t="shared" si="9"/>
        <v>1.8588848819539834</v>
      </c>
      <c r="G31" s="16">
        <f t="shared" si="9"/>
        <v>5.5040763748878163</v>
      </c>
      <c r="H31" s="16">
        <f t="shared" si="9"/>
        <v>0.947930834128627</v>
      </c>
      <c r="I31" s="16">
        <f t="shared" si="9"/>
        <v>2.532428387121783</v>
      </c>
      <c r="J31" s="16">
        <f t="shared" si="9"/>
        <v>1.3486864160438046</v>
      </c>
      <c r="K31" s="16">
        <f t="shared" si="9"/>
        <v>-1.0815211997849588</v>
      </c>
      <c r="L31" s="17">
        <f t="shared" si="9"/>
        <v>-2.4074205316301374</v>
      </c>
      <c r="M31"/>
      <c r="N31"/>
      <c r="O31"/>
    </row>
    <row r="32" spans="2:17" s="6" customFormat="1" ht="7.5" customHeight="1" x14ac:dyDescent="0.15">
      <c r="B32" s="14"/>
      <c r="C32" s="11"/>
      <c r="D32" s="11"/>
      <c r="E32" s="11"/>
      <c r="F32" s="11"/>
      <c r="G32" s="11"/>
      <c r="H32" s="11"/>
      <c r="I32" s="11"/>
      <c r="J32" s="11"/>
      <c r="K32" s="11"/>
      <c r="L32" s="18"/>
      <c r="M32"/>
      <c r="N32"/>
      <c r="O32"/>
    </row>
    <row r="33" spans="2:15" s="6" customFormat="1" ht="15.75" customHeight="1" x14ac:dyDescent="0.15">
      <c r="B33" s="19" t="s">
        <v>32</v>
      </c>
      <c r="C33" s="11">
        <v>4024.3427694860338</v>
      </c>
      <c r="D33" s="11">
        <v>4026.8548494563811</v>
      </c>
      <c r="E33" s="11">
        <v>4166.6441641220481</v>
      </c>
      <c r="F33" s="11">
        <v>4271.0974162258181</v>
      </c>
      <c r="G33" s="11">
        <v>4421.4303699856791</v>
      </c>
      <c r="H33" s="11">
        <v>4440.3993323465493</v>
      </c>
      <c r="I33" s="11">
        <v>4539.4070735090154</v>
      </c>
      <c r="J33" s="11">
        <v>4563.2114703259767</v>
      </c>
      <c r="K33" s="11">
        <v>4573.6637028255291</v>
      </c>
      <c r="L33" s="18">
        <v>4416.5811938713232</v>
      </c>
      <c r="M33"/>
      <c r="N33"/>
      <c r="O33"/>
    </row>
    <row r="34" spans="2:15" s="6" customFormat="1" ht="15.75" customHeight="1" x14ac:dyDescent="0.15">
      <c r="B34" s="14" t="s">
        <v>22</v>
      </c>
      <c r="C34" s="15" t="s">
        <v>16</v>
      </c>
      <c r="D34" s="16">
        <f t="shared" ref="D34:L34" si="10">+D33/C33*100-100</f>
        <v>6.2422117454659087E-2</v>
      </c>
      <c r="E34" s="16">
        <f t="shared" si="10"/>
        <v>3.4714267062429229</v>
      </c>
      <c r="F34" s="16">
        <f t="shared" si="10"/>
        <v>2.5068915892360479</v>
      </c>
      <c r="G34" s="16">
        <f t="shared" si="10"/>
        <v>3.5197734706014643</v>
      </c>
      <c r="H34" s="16">
        <f t="shared" si="10"/>
        <v>0.42902320682551931</v>
      </c>
      <c r="I34" s="16">
        <f t="shared" si="10"/>
        <v>2.229703541328675</v>
      </c>
      <c r="J34" s="16">
        <f t="shared" si="10"/>
        <v>0.52439440727576425</v>
      </c>
      <c r="K34" s="16">
        <f t="shared" si="10"/>
        <v>0.2290543089559236</v>
      </c>
      <c r="L34" s="17">
        <f t="shared" si="10"/>
        <v>-3.434500635828627</v>
      </c>
      <c r="M34"/>
      <c r="N34"/>
      <c r="O34"/>
    </row>
    <row r="35" spans="2:15" s="6" customFormat="1" ht="7.5" customHeight="1" x14ac:dyDescent="0.15">
      <c r="B35" s="14"/>
      <c r="C35" s="11"/>
      <c r="D35" s="11"/>
      <c r="E35" s="11"/>
      <c r="F35" s="11"/>
      <c r="G35" s="11"/>
      <c r="H35" s="11"/>
      <c r="I35" s="11"/>
      <c r="J35" s="11"/>
      <c r="K35" s="11"/>
      <c r="L35" s="18"/>
      <c r="M35"/>
      <c r="N35"/>
      <c r="O35"/>
    </row>
    <row r="36" spans="2:15" s="6" customFormat="1" ht="15.75" customHeight="1" x14ac:dyDescent="0.15">
      <c r="B36" s="33" t="s">
        <v>30</v>
      </c>
      <c r="C36" s="34">
        <f t="shared" ref="C36:L36" si="11">+C30/C33*100</f>
        <v>92.540872544439026</v>
      </c>
      <c r="D36" s="34">
        <f t="shared" si="11"/>
        <v>90.808295692942181</v>
      </c>
      <c r="E36" s="34">
        <f t="shared" si="11"/>
        <v>90.535870154588423</v>
      </c>
      <c r="F36" s="34">
        <f t="shared" si="11"/>
        <v>89.963539356139449</v>
      </c>
      <c r="G36" s="34">
        <f t="shared" si="11"/>
        <v>91.687991665484603</v>
      </c>
      <c r="H36" s="34">
        <f t="shared" si="11"/>
        <v>92.161735177948543</v>
      </c>
      <c r="I36" s="34">
        <f t="shared" si="11"/>
        <v>92.434646534465287</v>
      </c>
      <c r="J36" s="34">
        <f t="shared" si="11"/>
        <v>93.192603256521835</v>
      </c>
      <c r="K36" s="34">
        <f t="shared" si="11"/>
        <v>91.974035005370652</v>
      </c>
      <c r="L36" s="35">
        <f t="shared" si="11"/>
        <v>92.952279845182673</v>
      </c>
      <c r="M36"/>
      <c r="N36"/>
      <c r="O36"/>
    </row>
    <row r="37" spans="2:15" s="6" customFormat="1" ht="8.25" customHeight="1" x14ac:dyDescent="0.15">
      <c r="B37" s="38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/>
      <c r="N37"/>
      <c r="O37"/>
    </row>
    <row r="38" spans="2:15" s="6" customFormat="1" ht="15.75" customHeight="1" x14ac:dyDescent="0.15">
      <c r="B38" s="19" t="s">
        <v>33</v>
      </c>
      <c r="C38" s="11">
        <f t="shared" ref="C38:L38" si="12">+C5/C55*1000</f>
        <v>3630.1789247524634</v>
      </c>
      <c r="D38" s="11">
        <f t="shared" si="12"/>
        <v>3570.2670495394414</v>
      </c>
      <c r="E38" s="11">
        <f t="shared" si="12"/>
        <v>3654.7673904705903</v>
      </c>
      <c r="F38" s="11">
        <f t="shared" si="12"/>
        <v>3742.3051263778752</v>
      </c>
      <c r="G38" s="31">
        <f t="shared" si="12"/>
        <v>3947.0627080947052</v>
      </c>
      <c r="H38" s="31">
        <f t="shared" si="12"/>
        <v>3978.7213389121339</v>
      </c>
      <c r="I38" s="31">
        <f t="shared" si="12"/>
        <v>4102.9655923284281</v>
      </c>
      <c r="J38" s="31">
        <f t="shared" si="12"/>
        <v>4160.0825993713379</v>
      </c>
      <c r="K38" s="31">
        <f t="shared" si="12"/>
        <v>4110.5073465834821</v>
      </c>
      <c r="L38" s="32">
        <f t="shared" si="12"/>
        <v>4010.7567781618359</v>
      </c>
      <c r="M38"/>
      <c r="N38"/>
      <c r="O38"/>
    </row>
    <row r="39" spans="2:15" s="6" customFormat="1" ht="15.75" customHeight="1" x14ac:dyDescent="0.15">
      <c r="B39" s="14" t="s">
        <v>22</v>
      </c>
      <c r="C39" s="15" t="s">
        <v>16</v>
      </c>
      <c r="D39" s="16">
        <f t="shared" ref="D39:L39" si="13">+D38/C38*100-100</f>
        <v>-1.650383533563911</v>
      </c>
      <c r="E39" s="16">
        <f t="shared" si="13"/>
        <v>2.3667792845369746</v>
      </c>
      <c r="F39" s="16">
        <f t="shared" si="13"/>
        <v>2.3951657261562076</v>
      </c>
      <c r="G39" s="16">
        <f t="shared" si="13"/>
        <v>5.4714293677867971</v>
      </c>
      <c r="H39" s="16">
        <f t="shared" si="13"/>
        <v>0.80208076635071279</v>
      </c>
      <c r="I39" s="16">
        <f t="shared" si="13"/>
        <v>3.1227181507078114</v>
      </c>
      <c r="J39" s="16">
        <f t="shared" si="13"/>
        <v>1.3920908123067193</v>
      </c>
      <c r="K39" s="16">
        <f t="shared" si="13"/>
        <v>-1.1916891456757952</v>
      </c>
      <c r="L39" s="17">
        <f t="shared" si="13"/>
        <v>-2.4267215701379428</v>
      </c>
      <c r="M39"/>
      <c r="N39"/>
      <c r="O39"/>
    </row>
    <row r="40" spans="2:15" s="6" customFormat="1" ht="7.5" customHeight="1" x14ac:dyDescent="0.15">
      <c r="B40" s="14"/>
      <c r="C40" s="11"/>
      <c r="D40" s="11"/>
      <c r="E40" s="11"/>
      <c r="F40" s="11"/>
      <c r="G40" s="11"/>
      <c r="H40" s="11"/>
      <c r="I40" s="11"/>
      <c r="J40" s="11"/>
      <c r="K40" s="11"/>
      <c r="L40" s="18"/>
      <c r="M40"/>
      <c r="N40"/>
      <c r="O40"/>
    </row>
    <row r="41" spans="2:15" s="6" customFormat="1" ht="15.75" customHeight="1" x14ac:dyDescent="0.15">
      <c r="B41" s="19" t="s">
        <v>34</v>
      </c>
      <c r="C41" s="11">
        <v>3913.6126351049925</v>
      </c>
      <c r="D41" s="11">
        <v>3914.8442827915437</v>
      </c>
      <c r="E41" s="11">
        <v>4024.3773205749135</v>
      </c>
      <c r="F41" s="11">
        <v>4114.4092377591041</v>
      </c>
      <c r="G41" s="11">
        <v>4254.9202901971903</v>
      </c>
      <c r="H41" s="11">
        <v>4289.593896639688</v>
      </c>
      <c r="I41" s="11">
        <v>4379.2751544571938</v>
      </c>
      <c r="J41" s="11">
        <v>4391.8857070711056</v>
      </c>
      <c r="K41" s="11">
        <v>4400.9982216953176</v>
      </c>
      <c r="L41" s="18">
        <v>4260.9166065582858</v>
      </c>
      <c r="M41"/>
      <c r="N41"/>
      <c r="O41"/>
    </row>
    <row r="42" spans="2:15" s="6" customFormat="1" ht="15.75" customHeight="1" x14ac:dyDescent="0.15">
      <c r="B42" s="14" t="s">
        <v>22</v>
      </c>
      <c r="C42" s="15" t="s">
        <v>16</v>
      </c>
      <c r="D42" s="16">
        <f t="shared" ref="D42:L42" si="14">+D41/C41*100-100</f>
        <v>3.1470863403896487E-2</v>
      </c>
      <c r="E42" s="16">
        <f t="shared" si="14"/>
        <v>2.7978900275764005</v>
      </c>
      <c r="F42" s="16">
        <f t="shared" si="14"/>
        <v>2.2371639141264552</v>
      </c>
      <c r="G42" s="16">
        <f t="shared" si="14"/>
        <v>3.4150966595295529</v>
      </c>
      <c r="H42" s="16">
        <f t="shared" si="14"/>
        <v>0.81490613402044687</v>
      </c>
      <c r="I42" s="16">
        <f t="shared" si="14"/>
        <v>2.090670118860416</v>
      </c>
      <c r="J42" s="16">
        <f t="shared" si="14"/>
        <v>0.2879598145614608</v>
      </c>
      <c r="K42" s="16">
        <f t="shared" si="14"/>
        <v>0.20748524055488815</v>
      </c>
      <c r="L42" s="17">
        <f t="shared" si="14"/>
        <v>-3.1829509597727252</v>
      </c>
      <c r="M42"/>
      <c r="N42"/>
      <c r="O42"/>
    </row>
    <row r="43" spans="2:15" s="6" customFormat="1" ht="7.5" customHeight="1" x14ac:dyDescent="0.15">
      <c r="B43" s="14"/>
      <c r="C43" s="11"/>
      <c r="D43" s="11"/>
      <c r="E43" s="11"/>
      <c r="F43" s="11"/>
      <c r="G43" s="11"/>
      <c r="H43" s="11"/>
      <c r="I43" s="11"/>
      <c r="J43" s="11"/>
      <c r="K43" s="11"/>
      <c r="L43" s="18"/>
      <c r="M43"/>
      <c r="N43"/>
      <c r="O43"/>
    </row>
    <row r="44" spans="2:15" s="6" customFormat="1" ht="15.75" customHeight="1" x14ac:dyDescent="0.15">
      <c r="B44" s="33" t="s">
        <v>30</v>
      </c>
      <c r="C44" s="34">
        <f>+C38/C41*100</f>
        <v>92.757747463043813</v>
      </c>
      <c r="D44" s="34">
        <f t="shared" ref="D44:L44" si="15">+D38/D41*100</f>
        <v>91.198188015631715</v>
      </c>
      <c r="E44" s="34">
        <f t="shared" si="15"/>
        <v>90.815723758936159</v>
      </c>
      <c r="F44" s="34">
        <f t="shared" si="15"/>
        <v>90.956074374752916</v>
      </c>
      <c r="G44" s="34">
        <f t="shared" si="15"/>
        <v>92.764668639933149</v>
      </c>
      <c r="H44" s="34">
        <f t="shared" si="15"/>
        <v>92.752867399147505</v>
      </c>
      <c r="I44" s="34">
        <f t="shared" si="15"/>
        <v>93.690518353304668</v>
      </c>
      <c r="J44" s="34">
        <f t="shared" si="15"/>
        <v>94.722014115108792</v>
      </c>
      <c r="K44" s="34">
        <f t="shared" si="15"/>
        <v>93.399432117926764</v>
      </c>
      <c r="L44" s="35">
        <f t="shared" si="15"/>
        <v>94.128966804668025</v>
      </c>
      <c r="M44"/>
      <c r="N44"/>
      <c r="O44"/>
    </row>
    <row r="45" spans="2:15" s="6" customFormat="1" ht="8.25" customHeight="1" x14ac:dyDescent="0.15"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/>
      <c r="N45"/>
      <c r="O45"/>
    </row>
    <row r="46" spans="2:15" s="6" customFormat="1" ht="15.75" customHeight="1" x14ac:dyDescent="0.15">
      <c r="B46" s="30" t="s">
        <v>35</v>
      </c>
      <c r="C46" s="31">
        <v>2360.3345579672232</v>
      </c>
      <c r="D46" s="31">
        <v>2333.4946614009937</v>
      </c>
      <c r="E46" s="31">
        <v>2401.7983431948201</v>
      </c>
      <c r="F46" s="31">
        <v>2432.1372795778811</v>
      </c>
      <c r="G46" s="31">
        <v>2481.4151297596159</v>
      </c>
      <c r="H46" s="31">
        <v>2509.7869695158397</v>
      </c>
      <c r="I46" s="31">
        <v>2510.2846486448584</v>
      </c>
      <c r="J46" s="31">
        <v>2519.2822732196146</v>
      </c>
      <c r="K46" s="31">
        <v>2492.3312362503266</v>
      </c>
      <c r="L46" s="32">
        <v>2577.4207267441434</v>
      </c>
      <c r="M46"/>
      <c r="N46"/>
      <c r="O46"/>
    </row>
    <row r="47" spans="2:15" s="6" customFormat="1" ht="15.75" customHeight="1" x14ac:dyDescent="0.15">
      <c r="B47" s="14" t="s">
        <v>22</v>
      </c>
      <c r="C47" s="15" t="s">
        <v>16</v>
      </c>
      <c r="D47" s="16">
        <f t="shared" ref="D47:L47" si="16">+D46/C46*100-100</f>
        <v>-1.137122552209064</v>
      </c>
      <c r="E47" s="16">
        <f t="shared" si="16"/>
        <v>2.9270982669751646</v>
      </c>
      <c r="F47" s="16">
        <f t="shared" si="16"/>
        <v>1.2631758394297634</v>
      </c>
      <c r="G47" s="16">
        <f t="shared" si="16"/>
        <v>2.0261130239444185</v>
      </c>
      <c r="H47" s="16">
        <f t="shared" si="16"/>
        <v>1.1433733685251042</v>
      </c>
      <c r="I47" s="16">
        <f t="shared" si="16"/>
        <v>1.982953673214638E-2</v>
      </c>
      <c r="J47" s="16">
        <f t="shared" si="16"/>
        <v>0.35843045049148259</v>
      </c>
      <c r="K47" s="16">
        <f t="shared" si="16"/>
        <v>-1.0697902833589552</v>
      </c>
      <c r="L47" s="17">
        <f t="shared" si="16"/>
        <v>3.4140522437873244</v>
      </c>
      <c r="M47"/>
      <c r="N47"/>
      <c r="O47"/>
    </row>
    <row r="48" spans="2:15" s="6" customFormat="1" ht="7.5" customHeight="1" x14ac:dyDescent="0.15">
      <c r="B48" s="14"/>
      <c r="C48" s="11"/>
      <c r="D48" s="11"/>
      <c r="E48" s="11"/>
      <c r="F48" s="11"/>
      <c r="G48" s="11"/>
      <c r="H48" s="11"/>
      <c r="I48" s="11"/>
      <c r="J48" s="11"/>
      <c r="K48" s="11"/>
      <c r="L48" s="18"/>
      <c r="M48"/>
      <c r="N48"/>
      <c r="O48"/>
    </row>
    <row r="49" spans="2:15" s="6" customFormat="1" ht="15.75" customHeight="1" x14ac:dyDescent="0.15">
      <c r="B49" s="19" t="s">
        <v>36</v>
      </c>
      <c r="C49" s="11">
        <v>2272.2902693099372</v>
      </c>
      <c r="D49" s="11">
        <v>2262.04152981477</v>
      </c>
      <c r="E49" s="11">
        <v>2275.8181375742779</v>
      </c>
      <c r="F49" s="11">
        <v>2274.3721357994605</v>
      </c>
      <c r="G49" s="11">
        <v>2314.8584423146531</v>
      </c>
      <c r="H49" s="11">
        <v>2327.1990048184425</v>
      </c>
      <c r="I49" s="11">
        <v>2350.9637813642671</v>
      </c>
      <c r="J49" s="11">
        <v>2388.3197740023829</v>
      </c>
      <c r="K49" s="11">
        <v>2436.5247974708554</v>
      </c>
      <c r="L49" s="18">
        <v>2531.5311387829834</v>
      </c>
      <c r="M49"/>
      <c r="N49"/>
      <c r="O49"/>
    </row>
    <row r="50" spans="2:15" s="6" customFormat="1" ht="15.75" customHeight="1" x14ac:dyDescent="0.15">
      <c r="B50" s="14" t="s">
        <v>22</v>
      </c>
      <c r="C50" s="15" t="s">
        <v>16</v>
      </c>
      <c r="D50" s="16">
        <f t="shared" ref="D50:L50" si="17">+D49/C49*100-100</f>
        <v>-0.45103126275674299</v>
      </c>
      <c r="E50" s="16">
        <f t="shared" si="17"/>
        <v>0.60903425414279866</v>
      </c>
      <c r="F50" s="16">
        <f t="shared" si="17"/>
        <v>-6.3537668100252631E-2</v>
      </c>
      <c r="G50" s="16">
        <f t="shared" si="17"/>
        <v>1.7801091509134892</v>
      </c>
      <c r="H50" s="16">
        <f t="shared" si="17"/>
        <v>0.53310225274294964</v>
      </c>
      <c r="I50" s="16">
        <f t="shared" si="17"/>
        <v>1.0211750905968984</v>
      </c>
      <c r="J50" s="16">
        <f t="shared" si="17"/>
        <v>1.588965042091715</v>
      </c>
      <c r="K50" s="16">
        <f t="shared" si="17"/>
        <v>2.0183655469087256</v>
      </c>
      <c r="L50" s="17">
        <f t="shared" si="17"/>
        <v>3.8992560802478096</v>
      </c>
      <c r="M50"/>
      <c r="N50"/>
      <c r="O50"/>
    </row>
    <row r="51" spans="2:15" s="6" customFormat="1" ht="7.5" customHeight="1" x14ac:dyDescent="0.15">
      <c r="B51" s="14"/>
      <c r="C51" s="11"/>
      <c r="D51" s="11"/>
      <c r="E51" s="11"/>
      <c r="F51" s="11"/>
      <c r="G51" s="11"/>
      <c r="H51" s="11"/>
      <c r="I51" s="11"/>
      <c r="J51" s="11"/>
      <c r="K51" s="11"/>
      <c r="L51" s="18"/>
      <c r="M51"/>
      <c r="N51"/>
      <c r="O51"/>
    </row>
    <row r="52" spans="2:15" s="6" customFormat="1" ht="15.75" customHeight="1" x14ac:dyDescent="0.15">
      <c r="B52" s="33" t="s">
        <v>30</v>
      </c>
      <c r="C52" s="34">
        <f t="shared" ref="C52:L52" si="18">+C46/C49*100</f>
        <v>103.87469373285762</v>
      </c>
      <c r="D52" s="34">
        <f t="shared" si="18"/>
        <v>103.15878955556022</v>
      </c>
      <c r="E52" s="34">
        <f t="shared" si="18"/>
        <v>105.53560073806338</v>
      </c>
      <c r="F52" s="34">
        <f t="shared" si="18"/>
        <v>106.93664599979655</v>
      </c>
      <c r="G52" s="34">
        <f t="shared" si="18"/>
        <v>107.19511329074709</v>
      </c>
      <c r="H52" s="34">
        <f t="shared" si="18"/>
        <v>107.84582514513588</v>
      </c>
      <c r="I52" s="34">
        <f t="shared" si="18"/>
        <v>106.77683206111057</v>
      </c>
      <c r="J52" s="34">
        <f t="shared" si="18"/>
        <v>105.48345747679184</v>
      </c>
      <c r="K52" s="34">
        <f t="shared" si="18"/>
        <v>102.29041127910534</v>
      </c>
      <c r="L52" s="35">
        <f t="shared" si="18"/>
        <v>101.81272065976724</v>
      </c>
      <c r="M52"/>
      <c r="N52"/>
      <c r="O52"/>
    </row>
    <row r="53" spans="2:15" s="6" customFormat="1" ht="18.75" customHeight="1" x14ac:dyDescent="0.15">
      <c r="B53" s="4" t="s">
        <v>37</v>
      </c>
      <c r="C53" s="21"/>
      <c r="M53"/>
      <c r="N53"/>
      <c r="O53"/>
    </row>
    <row r="54" spans="2:15" s="6" customFormat="1" ht="36" customHeight="1" x14ac:dyDescent="0.15">
      <c r="B54" s="27" t="s">
        <v>3</v>
      </c>
      <c r="C54" s="8" t="s">
        <v>4</v>
      </c>
      <c r="D54" s="8" t="s">
        <v>5</v>
      </c>
      <c r="E54" s="8" t="s">
        <v>6</v>
      </c>
      <c r="F54" s="8" t="s">
        <v>7</v>
      </c>
      <c r="G54" s="8" t="s">
        <v>8</v>
      </c>
      <c r="H54" s="8" t="s">
        <v>26</v>
      </c>
      <c r="I54" s="8" t="s">
        <v>27</v>
      </c>
      <c r="J54" s="8" t="s">
        <v>11</v>
      </c>
      <c r="K54" s="8" t="s">
        <v>12</v>
      </c>
      <c r="L54" s="9" t="s">
        <v>13</v>
      </c>
      <c r="M54"/>
      <c r="N54"/>
      <c r="O54"/>
    </row>
    <row r="55" spans="2:15" s="6" customFormat="1" ht="18.75" customHeight="1" x14ac:dyDescent="0.15">
      <c r="B55" s="10" t="s">
        <v>38</v>
      </c>
      <c r="C55" s="12">
        <v>2142409</v>
      </c>
      <c r="D55" s="12">
        <v>2132301</v>
      </c>
      <c r="E55" s="12">
        <v>2122398</v>
      </c>
      <c r="F55" s="12">
        <v>2110496</v>
      </c>
      <c r="G55" s="12">
        <v>2098804</v>
      </c>
      <c r="H55" s="12">
        <v>2091250</v>
      </c>
      <c r="I55" s="12">
        <v>2082181</v>
      </c>
      <c r="J55" s="12">
        <v>2072655</v>
      </c>
      <c r="K55" s="12">
        <v>2060958</v>
      </c>
      <c r="L55" s="13">
        <v>2048011</v>
      </c>
      <c r="M55"/>
      <c r="N55"/>
      <c r="O55"/>
    </row>
    <row r="56" spans="2:15" s="6" customFormat="1" ht="18.75" customHeight="1" x14ac:dyDescent="0.15">
      <c r="B56" s="14" t="s">
        <v>22</v>
      </c>
      <c r="C56" s="15" t="s">
        <v>16</v>
      </c>
      <c r="D56" s="16">
        <f t="shared" ref="D56:K56" si="19">+D55/C55*100-100</f>
        <v>-0.47180533688944593</v>
      </c>
      <c r="E56" s="16">
        <f t="shared" si="19"/>
        <v>-0.46442786454632312</v>
      </c>
      <c r="F56" s="16">
        <f t="shared" si="19"/>
        <v>-0.56078077721521424</v>
      </c>
      <c r="G56" s="16">
        <f t="shared" si="19"/>
        <v>-0.5539929950115976</v>
      </c>
      <c r="H56" s="16">
        <f t="shared" si="19"/>
        <v>-0.35991926830709531</v>
      </c>
      <c r="I56" s="16">
        <f t="shared" si="19"/>
        <v>-0.43366407650925964</v>
      </c>
      <c r="J56" s="16">
        <f t="shared" si="19"/>
        <v>-0.45750105298242261</v>
      </c>
      <c r="K56" s="16">
        <f t="shared" si="19"/>
        <v>-0.5643486253138974</v>
      </c>
      <c r="L56" s="17">
        <f>+L55/K55*100-100</f>
        <v>-0.62820300074044155</v>
      </c>
      <c r="M56"/>
      <c r="N56"/>
      <c r="O56"/>
    </row>
    <row r="57" spans="2:15" s="6" customFormat="1" ht="6.75" customHeight="1" x14ac:dyDescent="0.15">
      <c r="B57" s="14"/>
      <c r="C57" s="11"/>
      <c r="D57" s="11"/>
      <c r="E57" s="11"/>
      <c r="F57" s="11"/>
      <c r="G57" s="11"/>
      <c r="H57" s="11"/>
      <c r="I57" s="11"/>
      <c r="J57" s="11"/>
      <c r="K57" s="11"/>
      <c r="L57" s="18"/>
      <c r="M57"/>
      <c r="N57"/>
      <c r="O57"/>
    </row>
    <row r="58" spans="2:15" s="6" customFormat="1" ht="18.75" customHeight="1" x14ac:dyDescent="0.15">
      <c r="B58" s="10" t="s">
        <v>39</v>
      </c>
      <c r="C58" s="11">
        <v>127771</v>
      </c>
      <c r="D58" s="11">
        <v>127571</v>
      </c>
      <c r="E58" s="11">
        <v>127393</v>
      </c>
      <c r="F58" s="11">
        <v>127217</v>
      </c>
      <c r="G58" s="11">
        <v>127086</v>
      </c>
      <c r="H58" s="11">
        <v>127012</v>
      </c>
      <c r="I58" s="11">
        <v>126896</v>
      </c>
      <c r="J58" s="11">
        <v>126727</v>
      </c>
      <c r="K58" s="11">
        <v>126525</v>
      </c>
      <c r="L58" s="18">
        <v>126161</v>
      </c>
      <c r="M58"/>
      <c r="N58"/>
      <c r="O58"/>
    </row>
    <row r="59" spans="2:15" s="6" customFormat="1" ht="18.75" customHeight="1" x14ac:dyDescent="0.15">
      <c r="B59" s="14" t="s">
        <v>22</v>
      </c>
      <c r="C59" s="15" t="s">
        <v>16</v>
      </c>
      <c r="D59" s="16">
        <f t="shared" ref="D59:J59" si="20">+D58/C58*100-100</f>
        <v>-0.156530042028308</v>
      </c>
      <c r="E59" s="16">
        <f t="shared" si="20"/>
        <v>-0.13953014399824326</v>
      </c>
      <c r="F59" s="16">
        <f t="shared" si="20"/>
        <v>-0.13815515766172837</v>
      </c>
      <c r="G59" s="16">
        <f t="shared" si="20"/>
        <v>-0.10297365918077617</v>
      </c>
      <c r="H59" s="16">
        <f t="shared" si="20"/>
        <v>-5.8228286357262959E-2</v>
      </c>
      <c r="I59" s="16">
        <f t="shared" si="20"/>
        <v>-9.1329953075302228E-2</v>
      </c>
      <c r="J59" s="16">
        <f t="shared" si="20"/>
        <v>-0.1331799268692464</v>
      </c>
      <c r="K59" s="16">
        <f>+K58/J58*100-100</f>
        <v>-0.15939776054037225</v>
      </c>
      <c r="L59" s="17">
        <f>+L58/K58*100-100</f>
        <v>-0.28769017980636136</v>
      </c>
      <c r="M59"/>
      <c r="N59"/>
      <c r="O59"/>
    </row>
    <row r="60" spans="2:15" s="6" customFormat="1" ht="6.75" customHeight="1" x14ac:dyDescent="0.15">
      <c r="B60" s="14"/>
      <c r="C60" s="41"/>
      <c r="D60" s="41"/>
      <c r="E60" s="41"/>
      <c r="F60" s="41"/>
      <c r="G60" s="41"/>
      <c r="H60" s="41"/>
      <c r="I60" s="41"/>
      <c r="J60" s="41"/>
      <c r="K60" s="41"/>
      <c r="L60" s="42"/>
      <c r="M60"/>
      <c r="N60"/>
      <c r="O60"/>
    </row>
    <row r="61" spans="2:15" s="6" customFormat="1" ht="18.75" customHeight="1" x14ac:dyDescent="0.15">
      <c r="B61" s="10" t="s">
        <v>40</v>
      </c>
      <c r="C61" s="11">
        <v>1097367</v>
      </c>
      <c r="D61" s="11">
        <v>1095055</v>
      </c>
      <c r="E61" s="11">
        <v>1093117</v>
      </c>
      <c r="F61" s="11">
        <v>1099060</v>
      </c>
      <c r="G61" s="11">
        <v>1098120</v>
      </c>
      <c r="H61" s="11">
        <v>1109359</v>
      </c>
      <c r="I61" s="11">
        <v>1089725</v>
      </c>
      <c r="J61" s="11">
        <v>1085232</v>
      </c>
      <c r="K61" s="11">
        <v>1082647</v>
      </c>
      <c r="L61" s="18">
        <v>1062005</v>
      </c>
      <c r="M61"/>
      <c r="N61"/>
      <c r="O61"/>
    </row>
    <row r="62" spans="2:15" s="6" customFormat="1" ht="18.75" customHeight="1" x14ac:dyDescent="0.15">
      <c r="B62" s="43" t="s">
        <v>41</v>
      </c>
      <c r="C62" s="11">
        <v>107876</v>
      </c>
      <c r="D62" s="11">
        <v>106463</v>
      </c>
      <c r="E62" s="11">
        <v>104927</v>
      </c>
      <c r="F62" s="11">
        <v>103430</v>
      </c>
      <c r="G62" s="11">
        <v>101527</v>
      </c>
      <c r="H62" s="11">
        <v>105063</v>
      </c>
      <c r="I62" s="11">
        <v>96907</v>
      </c>
      <c r="J62" s="11">
        <v>94624</v>
      </c>
      <c r="K62" s="11">
        <v>92124</v>
      </c>
      <c r="L62" s="18">
        <v>90237</v>
      </c>
      <c r="M62"/>
      <c r="N62"/>
      <c r="O62"/>
    </row>
    <row r="63" spans="2:15" s="6" customFormat="1" ht="18.75" customHeight="1" x14ac:dyDescent="0.15">
      <c r="B63" s="43" t="s">
        <v>42</v>
      </c>
      <c r="C63" s="11">
        <v>314219</v>
      </c>
      <c r="D63" s="11">
        <v>310849</v>
      </c>
      <c r="E63" s="11">
        <v>312330</v>
      </c>
      <c r="F63" s="11">
        <v>316609</v>
      </c>
      <c r="G63" s="11">
        <v>314379</v>
      </c>
      <c r="H63" s="11">
        <v>321991</v>
      </c>
      <c r="I63" s="11">
        <v>317228</v>
      </c>
      <c r="J63" s="11">
        <v>314860</v>
      </c>
      <c r="K63" s="11">
        <v>308574</v>
      </c>
      <c r="L63" s="18">
        <v>300253</v>
      </c>
      <c r="M63"/>
      <c r="N63"/>
      <c r="O63"/>
    </row>
    <row r="64" spans="2:15" s="6" customFormat="1" ht="18.75" customHeight="1" x14ac:dyDescent="0.15">
      <c r="B64" s="43" t="s">
        <v>43</v>
      </c>
      <c r="C64" s="11">
        <f t="shared" ref="C64:L64" si="21">+C61-C62-C63</f>
        <v>675272</v>
      </c>
      <c r="D64" s="11">
        <f t="shared" si="21"/>
        <v>677743</v>
      </c>
      <c r="E64" s="11">
        <f t="shared" si="21"/>
        <v>675860</v>
      </c>
      <c r="F64" s="11">
        <f t="shared" si="21"/>
        <v>679021</v>
      </c>
      <c r="G64" s="11">
        <f t="shared" si="21"/>
        <v>682214</v>
      </c>
      <c r="H64" s="11">
        <f t="shared" si="21"/>
        <v>682305</v>
      </c>
      <c r="I64" s="11">
        <f t="shared" si="21"/>
        <v>675590</v>
      </c>
      <c r="J64" s="11">
        <f t="shared" si="21"/>
        <v>675748</v>
      </c>
      <c r="K64" s="11">
        <f t="shared" si="21"/>
        <v>681949</v>
      </c>
      <c r="L64" s="18">
        <f t="shared" si="21"/>
        <v>671515</v>
      </c>
      <c r="M64"/>
      <c r="N64"/>
      <c r="O64"/>
    </row>
    <row r="65" spans="2:15" s="6" customFormat="1" ht="6.75" customHeight="1" x14ac:dyDescent="0.15">
      <c r="B65" s="14"/>
      <c r="C65" s="11"/>
      <c r="D65" s="11"/>
      <c r="E65" s="11"/>
      <c r="F65" s="11"/>
      <c r="G65" s="11"/>
      <c r="H65" s="11"/>
      <c r="I65" s="11"/>
      <c r="J65" s="11"/>
      <c r="K65" s="11"/>
      <c r="L65" s="18"/>
      <c r="M65"/>
      <c r="N65"/>
      <c r="O65"/>
    </row>
    <row r="66" spans="2:15" s="6" customFormat="1" ht="18.75" customHeight="1" x14ac:dyDescent="0.15">
      <c r="B66" s="10" t="s">
        <v>44</v>
      </c>
      <c r="C66" s="11">
        <v>916291</v>
      </c>
      <c r="D66" s="11">
        <v>916766</v>
      </c>
      <c r="E66" s="11">
        <v>916347</v>
      </c>
      <c r="F66" s="11">
        <v>922867</v>
      </c>
      <c r="G66" s="11">
        <v>924248</v>
      </c>
      <c r="H66" s="11">
        <v>931254</v>
      </c>
      <c r="I66" s="11">
        <v>924463</v>
      </c>
      <c r="J66" s="11">
        <v>923624</v>
      </c>
      <c r="K66" s="11">
        <v>923598</v>
      </c>
      <c r="L66" s="18">
        <v>908486</v>
      </c>
      <c r="M66"/>
      <c r="N66"/>
      <c r="O66"/>
    </row>
    <row r="67" spans="2:15" s="6" customFormat="1" ht="18.75" customHeight="1" x14ac:dyDescent="0.15">
      <c r="B67" s="43" t="s">
        <v>41</v>
      </c>
      <c r="C67" s="11">
        <v>36548</v>
      </c>
      <c r="D67" s="11">
        <v>36164</v>
      </c>
      <c r="E67" s="11">
        <v>35493</v>
      </c>
      <c r="F67" s="11">
        <v>34903</v>
      </c>
      <c r="G67" s="11">
        <v>33945</v>
      </c>
      <c r="H67" s="11">
        <v>36123</v>
      </c>
      <c r="I67" s="11">
        <v>33863</v>
      </c>
      <c r="J67" s="11">
        <v>33558</v>
      </c>
      <c r="K67" s="11">
        <v>33005</v>
      </c>
      <c r="L67" s="18">
        <v>33036</v>
      </c>
      <c r="M67"/>
      <c r="N67"/>
      <c r="O67"/>
    </row>
    <row r="68" spans="2:15" s="6" customFormat="1" ht="18.75" customHeight="1" x14ac:dyDescent="0.15">
      <c r="B68" s="43" t="s">
        <v>42</v>
      </c>
      <c r="C68" s="11">
        <v>281100</v>
      </c>
      <c r="D68" s="11">
        <v>278954</v>
      </c>
      <c r="E68" s="11">
        <v>280508</v>
      </c>
      <c r="F68" s="11">
        <v>284290</v>
      </c>
      <c r="G68" s="11">
        <v>282499</v>
      </c>
      <c r="H68" s="11">
        <v>288883</v>
      </c>
      <c r="I68" s="11">
        <v>286673</v>
      </c>
      <c r="J68" s="11">
        <v>285208</v>
      </c>
      <c r="K68" s="11">
        <v>280007</v>
      </c>
      <c r="L68" s="18">
        <v>272605</v>
      </c>
      <c r="M68"/>
      <c r="N68"/>
      <c r="O68"/>
    </row>
    <row r="69" spans="2:15" s="6" customFormat="1" ht="18.75" customHeight="1" x14ac:dyDescent="0.15">
      <c r="B69" s="43" t="s">
        <v>43</v>
      </c>
      <c r="C69" s="11">
        <f t="shared" ref="C69:L69" si="22">+C66-C67-C68</f>
        <v>598643</v>
      </c>
      <c r="D69" s="11">
        <f t="shared" si="22"/>
        <v>601648</v>
      </c>
      <c r="E69" s="11">
        <f t="shared" si="22"/>
        <v>600346</v>
      </c>
      <c r="F69" s="11">
        <f t="shared" si="22"/>
        <v>603674</v>
      </c>
      <c r="G69" s="11">
        <f t="shared" si="22"/>
        <v>607804</v>
      </c>
      <c r="H69" s="11">
        <f t="shared" si="22"/>
        <v>606248</v>
      </c>
      <c r="I69" s="11">
        <f t="shared" si="22"/>
        <v>603927</v>
      </c>
      <c r="J69" s="11">
        <f t="shared" si="22"/>
        <v>604858</v>
      </c>
      <c r="K69" s="11">
        <f t="shared" si="22"/>
        <v>610586</v>
      </c>
      <c r="L69" s="18">
        <f t="shared" si="22"/>
        <v>602845</v>
      </c>
      <c r="M69"/>
      <c r="N69"/>
      <c r="O69"/>
    </row>
    <row r="70" spans="2:15" ht="6.75" customHeight="1" x14ac:dyDescent="0.15">
      <c r="B70" s="44"/>
      <c r="C70" s="26"/>
      <c r="D70" s="26"/>
      <c r="E70" s="26"/>
      <c r="F70" s="26"/>
      <c r="G70" s="26"/>
      <c r="H70" s="26"/>
      <c r="I70" s="26"/>
      <c r="J70" s="26"/>
      <c r="K70" s="26"/>
      <c r="L70" s="45"/>
    </row>
    <row r="71" spans="2:15" ht="16.5" customHeight="1" x14ac:dyDescent="0.15">
      <c r="B71" s="6" t="s">
        <v>45</v>
      </c>
    </row>
    <row r="72" spans="2:15" ht="11.25" customHeight="1" x14ac:dyDescent="0.15">
      <c r="B72" s="6" t="s">
        <v>46</v>
      </c>
    </row>
  </sheetData>
  <phoneticPr fontId="3"/>
  <pageMargins left="0.31496062992125984" right="0.15748031496062992" top="0.62992125984251968" bottom="0.27559055118110237" header="0.23622047244094491" footer="0.19685039370078741"/>
  <pageSetup paperSize="9" scale="53" firstPageNumber="18" fitToWidth="2" pageOrder="overThenDown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2023-05-25T05:30:20Z</dcterms:created>
  <dcterms:modified xsi:type="dcterms:W3CDTF">2023-05-25T06:21:31Z</dcterms:modified>
</cp:coreProperties>
</file>