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2670013\270.015　外国人登録・在留資格\H27調査\05_12月結果【取扱注意】\HP\統計ステーションながの\"/>
    </mc:Choice>
  </mc:AlternateContent>
  <bookViews>
    <workbookView xWindow="0" yWindow="0" windowWidth="20490" windowHeight="7920"/>
  </bookViews>
  <sheets>
    <sheet name="【H27】広域別・主な国籍・地域別" sheetId="1" r:id="rId1"/>
  </sheets>
  <definedNames>
    <definedName name="_xlnm.Print_Area" localSheetId="0">【H27】広域別・主な国籍・地域別!$A$1:$J$38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" i="1" l="1"/>
  <c r="G37" i="1"/>
  <c r="F37" i="1"/>
  <c r="E37" i="1"/>
  <c r="D37" i="1"/>
  <c r="C37" i="1"/>
  <c r="B37" i="1"/>
  <c r="I35" i="1"/>
  <c r="G35" i="1"/>
  <c r="G38" i="1" s="1"/>
  <c r="F35" i="1"/>
  <c r="E35" i="1"/>
  <c r="E33" i="1" s="1"/>
  <c r="D35" i="1"/>
  <c r="D33" i="1" s="1"/>
  <c r="C35" i="1"/>
  <c r="C38" i="1" s="1"/>
  <c r="B35" i="1"/>
  <c r="H34" i="1"/>
  <c r="F33" i="1"/>
  <c r="B33" i="1"/>
  <c r="J32" i="1"/>
  <c r="H32" i="1"/>
  <c r="H31" i="1"/>
  <c r="G30" i="1"/>
  <c r="F30" i="1"/>
  <c r="E30" i="1"/>
  <c r="C30" i="1"/>
  <c r="B30" i="1"/>
  <c r="J29" i="1"/>
  <c r="H29" i="1"/>
  <c r="H28" i="1"/>
  <c r="F27" i="1"/>
  <c r="B27" i="1"/>
  <c r="J26" i="1"/>
  <c r="H26" i="1"/>
  <c r="H25" i="1"/>
  <c r="G24" i="1"/>
  <c r="F24" i="1"/>
  <c r="E24" i="1"/>
  <c r="C24" i="1"/>
  <c r="B24" i="1"/>
  <c r="J23" i="1"/>
  <c r="H23" i="1"/>
  <c r="H22" i="1"/>
  <c r="F21" i="1"/>
  <c r="B21" i="1"/>
  <c r="J20" i="1"/>
  <c r="H20" i="1"/>
  <c r="H19" i="1"/>
  <c r="G18" i="1"/>
  <c r="F18" i="1"/>
  <c r="E18" i="1"/>
  <c r="C18" i="1"/>
  <c r="B18" i="1"/>
  <c r="J17" i="1"/>
  <c r="H17" i="1"/>
  <c r="H16" i="1"/>
  <c r="F15" i="1"/>
  <c r="B15" i="1"/>
  <c r="J14" i="1"/>
  <c r="H14" i="1"/>
  <c r="H13" i="1"/>
  <c r="G12" i="1"/>
  <c r="F12" i="1"/>
  <c r="E12" i="1"/>
  <c r="C12" i="1"/>
  <c r="B12" i="1"/>
  <c r="J11" i="1"/>
  <c r="H11" i="1"/>
  <c r="H10" i="1"/>
  <c r="I9" i="1"/>
  <c r="G9" i="1"/>
  <c r="F9" i="1"/>
  <c r="E9" i="1"/>
  <c r="D9" i="1"/>
  <c r="C9" i="1"/>
  <c r="B9" i="1"/>
  <c r="J8" i="1"/>
  <c r="H8" i="1"/>
  <c r="H7" i="1"/>
  <c r="H37" i="1" s="1"/>
  <c r="G6" i="1"/>
  <c r="F6" i="1"/>
  <c r="F36" i="1" s="1"/>
  <c r="E6" i="1"/>
  <c r="C6" i="1"/>
  <c r="B6" i="1"/>
  <c r="B36" i="1" s="1"/>
  <c r="J5" i="1"/>
  <c r="H5" i="1"/>
  <c r="B38" i="1" l="1"/>
  <c r="F38" i="1"/>
  <c r="H35" i="1"/>
  <c r="H21" i="1" s="1"/>
  <c r="H6" i="1"/>
  <c r="D6" i="1"/>
  <c r="I6" i="1"/>
  <c r="H12" i="1"/>
  <c r="D12" i="1"/>
  <c r="I12" i="1"/>
  <c r="D18" i="1"/>
  <c r="I18" i="1"/>
  <c r="D24" i="1"/>
  <c r="I24" i="1"/>
  <c r="D30" i="1"/>
  <c r="I30" i="1"/>
  <c r="H15" i="1"/>
  <c r="D15" i="1"/>
  <c r="D21" i="1"/>
  <c r="D27" i="1"/>
  <c r="D38" i="1"/>
  <c r="H38" i="1"/>
  <c r="H18" i="1"/>
  <c r="H24" i="1"/>
  <c r="H30" i="1"/>
  <c r="E15" i="1"/>
  <c r="E36" i="1" s="1"/>
  <c r="I15" i="1"/>
  <c r="C21" i="1"/>
  <c r="G21" i="1"/>
  <c r="E27" i="1"/>
  <c r="I27" i="1"/>
  <c r="C33" i="1"/>
  <c r="G33" i="1"/>
  <c r="J35" i="1"/>
  <c r="E38" i="1"/>
  <c r="C15" i="1"/>
  <c r="C36" i="1" s="1"/>
  <c r="G15" i="1"/>
  <c r="E21" i="1"/>
  <c r="I21" i="1"/>
  <c r="C27" i="1"/>
  <c r="G27" i="1"/>
  <c r="I33" i="1"/>
  <c r="G36" i="1" l="1"/>
  <c r="H27" i="1"/>
  <c r="H33" i="1"/>
  <c r="I36" i="1"/>
  <c r="D36" i="1"/>
  <c r="H9" i="1"/>
  <c r="H36" i="1" s="1"/>
</calcChain>
</file>

<file path=xl/sharedStrings.xml><?xml version="1.0" encoding="utf-8"?>
<sst xmlns="http://schemas.openxmlformats.org/spreadsheetml/2006/main" count="47" uniqueCount="25">
  <si>
    <t>県内の外国人住民数（広域別、主な国籍・地域別）</t>
    <rPh sb="6" eb="8">
      <t>ジュウミン</t>
    </rPh>
    <rPh sb="10" eb="12">
      <t>コウイキ</t>
    </rPh>
    <rPh sb="12" eb="13">
      <t>ベツ</t>
    </rPh>
    <rPh sb="14" eb="15">
      <t>オモ</t>
    </rPh>
    <rPh sb="19" eb="21">
      <t>チイキ</t>
    </rPh>
    <phoneticPr fontId="4"/>
  </si>
  <si>
    <t>平成27年（2015年）12月末現在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9"/>
  </si>
  <si>
    <t>（単位：人）</t>
    <rPh sb="1" eb="3">
      <t>タンイ</t>
    </rPh>
    <rPh sb="4" eb="5">
      <t>ジン</t>
    </rPh>
    <phoneticPr fontId="9"/>
  </si>
  <si>
    <t>　　　　国籍・
　　　　　地域
 広域</t>
    <rPh sb="4" eb="6">
      <t>コクセキ</t>
    </rPh>
    <rPh sb="13" eb="15">
      <t>チイキ</t>
    </rPh>
    <phoneticPr fontId="9"/>
  </si>
  <si>
    <t>中国</t>
  </si>
  <si>
    <t>ブラジル</t>
  </si>
  <si>
    <t>フィリ
ピン</t>
    <phoneticPr fontId="9"/>
  </si>
  <si>
    <r>
      <t xml:space="preserve">韓国
</t>
    </r>
    <r>
      <rPr>
        <sz val="10"/>
        <rFont val="ＭＳ ゴシック"/>
        <family val="3"/>
        <charset val="128"/>
      </rPr>
      <t>又は</t>
    </r>
    <r>
      <rPr>
        <sz val="12"/>
        <rFont val="ＭＳ ゴシック"/>
        <family val="3"/>
        <charset val="128"/>
      </rPr>
      <t xml:space="preserve">
朝鮮</t>
    </r>
    <phoneticPr fontId="9"/>
  </si>
  <si>
    <t>タイ</t>
  </si>
  <si>
    <t>ベトナム</t>
    <phoneticPr fontId="9"/>
  </si>
  <si>
    <t>その他</t>
    <rPh sb="2" eb="3">
      <t>タ</t>
    </rPh>
    <phoneticPr fontId="4"/>
  </si>
  <si>
    <t>合　計</t>
    <rPh sb="0" eb="1">
      <t>ゴウ</t>
    </rPh>
    <rPh sb="2" eb="3">
      <t>ケイ</t>
    </rPh>
    <phoneticPr fontId="4"/>
  </si>
  <si>
    <t>対前年
増減</t>
    <rPh sb="0" eb="1">
      <t>タイ</t>
    </rPh>
    <rPh sb="1" eb="3">
      <t>ゼンネン</t>
    </rPh>
    <rPh sb="4" eb="6">
      <t>ゾウゲン</t>
    </rPh>
    <phoneticPr fontId="4"/>
  </si>
  <si>
    <t>佐　久</t>
    <rPh sb="0" eb="1">
      <t>タスク</t>
    </rPh>
    <rPh sb="2" eb="3">
      <t>ヒサシ</t>
    </rPh>
    <phoneticPr fontId="4"/>
  </si>
  <si>
    <t>(構成比)</t>
    <rPh sb="3" eb="4">
      <t>ヒ</t>
    </rPh>
    <phoneticPr fontId="9"/>
  </si>
  <si>
    <t>前年同期</t>
    <rPh sb="0" eb="2">
      <t>ゼンネン</t>
    </rPh>
    <rPh sb="2" eb="4">
      <t>ドウキ</t>
    </rPh>
    <phoneticPr fontId="4"/>
  </si>
  <si>
    <t>上　小</t>
    <rPh sb="0" eb="1">
      <t>ジョウ</t>
    </rPh>
    <rPh sb="2" eb="3">
      <t>ショウ</t>
    </rPh>
    <phoneticPr fontId="4"/>
  </si>
  <si>
    <t>諏　訪</t>
    <phoneticPr fontId="4"/>
  </si>
  <si>
    <t>上伊那</t>
    <rPh sb="0" eb="3">
      <t>カミイナ</t>
    </rPh>
    <phoneticPr fontId="4"/>
  </si>
  <si>
    <t>下伊那</t>
    <rPh sb="0" eb="3">
      <t>シモイナ</t>
    </rPh>
    <phoneticPr fontId="4"/>
  </si>
  <si>
    <t>木　曽</t>
    <rPh sb="0" eb="1">
      <t>キ</t>
    </rPh>
    <rPh sb="2" eb="3">
      <t>ゾ</t>
    </rPh>
    <phoneticPr fontId="4"/>
  </si>
  <si>
    <t>松　本</t>
    <phoneticPr fontId="4"/>
  </si>
  <si>
    <t>北安曇</t>
    <rPh sb="0" eb="1">
      <t>ホク</t>
    </rPh>
    <rPh sb="1" eb="3">
      <t>アズミ</t>
    </rPh>
    <phoneticPr fontId="4"/>
  </si>
  <si>
    <t>長　野</t>
    <rPh sb="0" eb="1">
      <t>チョウ</t>
    </rPh>
    <rPh sb="2" eb="3">
      <t>ノ</t>
    </rPh>
    <phoneticPr fontId="4"/>
  </si>
  <si>
    <t>北　信</t>
    <rPh sb="0" eb="1">
      <t>ホク</t>
    </rPh>
    <rPh sb="2" eb="3">
      <t>シン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</si>
</sst>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&quot;▲ &quot;#,##0"/>
    <numFmt numFmtId="177" formatCode="\(0.00%\)"/>
  </numFmts>
  <fonts count="13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ＨＧ丸ゴシックM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5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" fillId="0" borderId="0"/>
    <xf numFmtId="0" fontId="6" fillId="0" borderId="0"/>
  </cellStyleXfs>
  <cellXfs count="69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5" fillId="0" borderId="0" xfId="4" applyFont="1" applyFill="1" applyAlignment="1">
      <alignment horizontal="center" vertical="center"/>
    </xf>
    <xf numFmtId="0" fontId="7" fillId="0" borderId="0" xfId="3" applyFont="1" applyAlignment="1">
      <alignment vertical="center"/>
    </xf>
    <xf numFmtId="38" fontId="5" fillId="0" borderId="0" xfId="1" applyFont="1" applyAlignment="1">
      <alignment horizontal="right" vertical="center"/>
    </xf>
    <xf numFmtId="0" fontId="5" fillId="0" borderId="0" xfId="3" applyFont="1" applyAlignment="1">
      <alignment horizontal="center" vertical="center"/>
    </xf>
    <xf numFmtId="38" fontId="5" fillId="0" borderId="1" xfId="1" applyFont="1" applyFill="1" applyBorder="1" applyAlignment="1">
      <alignment horizontal="right" vertical="center"/>
    </xf>
    <xf numFmtId="0" fontId="5" fillId="0" borderId="0" xfId="3" applyFont="1" applyAlignment="1">
      <alignment horizontal="right" vertical="center"/>
    </xf>
    <xf numFmtId="9" fontId="5" fillId="2" borderId="2" xfId="2" applyFont="1" applyFill="1" applyBorder="1" applyAlignment="1">
      <alignment horizontal="left" vertical="center" wrapText="1" shrinkToFit="1"/>
    </xf>
    <xf numFmtId="38" fontId="5" fillId="2" borderId="3" xfId="1" applyFont="1" applyFill="1" applyBorder="1" applyAlignment="1">
      <alignment horizontal="center" vertical="center" shrinkToFit="1"/>
    </xf>
    <xf numFmtId="38" fontId="5" fillId="2" borderId="4" xfId="1" applyFont="1" applyFill="1" applyBorder="1" applyAlignment="1">
      <alignment horizontal="center" vertical="center" shrinkToFit="1"/>
    </xf>
    <xf numFmtId="38" fontId="5" fillId="2" borderId="4" xfId="1" applyFont="1" applyFill="1" applyBorder="1" applyAlignment="1">
      <alignment horizontal="center" vertical="center" wrapText="1" shrinkToFit="1"/>
    </xf>
    <xf numFmtId="0" fontId="5" fillId="2" borderId="3" xfId="4" applyFont="1" applyFill="1" applyBorder="1" applyAlignment="1">
      <alignment horizontal="center" vertical="center" wrapText="1" shrinkToFit="1"/>
    </xf>
    <xf numFmtId="0" fontId="5" fillId="0" borderId="0" xfId="4" applyFont="1" applyFill="1" applyAlignment="1">
      <alignment horizontal="center" vertical="center" textRotation="255" shrinkToFit="1"/>
    </xf>
    <xf numFmtId="0" fontId="5" fillId="0" borderId="5" xfId="4" applyFont="1" applyFill="1" applyBorder="1" applyAlignment="1">
      <alignment horizontal="center" vertical="center" shrinkToFit="1"/>
    </xf>
    <xf numFmtId="176" fontId="5" fillId="0" borderId="5" xfId="4" applyNumberFormat="1" applyFont="1" applyFill="1" applyBorder="1" applyAlignment="1">
      <alignment horizontal="right" vertical="center" shrinkToFit="1"/>
    </xf>
    <xf numFmtId="176" fontId="5" fillId="0" borderId="3" xfId="4" applyNumberFormat="1" applyFont="1" applyFill="1" applyBorder="1" applyAlignment="1">
      <alignment horizontal="right" vertical="center" shrinkToFit="1"/>
    </xf>
    <xf numFmtId="176" fontId="5" fillId="0" borderId="4" xfId="4" applyNumberFormat="1" applyFont="1" applyFill="1" applyBorder="1" applyAlignment="1">
      <alignment horizontal="right" vertical="center" shrinkToFit="1"/>
    </xf>
    <xf numFmtId="0" fontId="5" fillId="0" borderId="0" xfId="4" applyFont="1" applyFill="1" applyAlignment="1">
      <alignment horizontal="center" vertical="center" shrinkToFit="1"/>
    </xf>
    <xf numFmtId="0" fontId="11" fillId="0" borderId="6" xfId="4" applyFont="1" applyFill="1" applyBorder="1" applyAlignment="1">
      <alignment horizontal="center" vertical="center" shrinkToFit="1"/>
    </xf>
    <xf numFmtId="177" fontId="11" fillId="0" borderId="6" xfId="2" applyNumberFormat="1" applyFont="1" applyFill="1" applyBorder="1" applyAlignment="1">
      <alignment horizontal="right" vertical="center" shrinkToFit="1"/>
    </xf>
    <xf numFmtId="176" fontId="12" fillId="0" borderId="4" xfId="4" applyNumberFormat="1" applyFont="1" applyFill="1" applyBorder="1" applyAlignment="1">
      <alignment horizontal="right" vertical="center" shrinkToFit="1"/>
    </xf>
    <xf numFmtId="0" fontId="11" fillId="0" borderId="0" xfId="4" applyFont="1" applyFill="1" applyAlignment="1">
      <alignment horizontal="center" vertical="center" shrinkToFit="1"/>
    </xf>
    <xf numFmtId="0" fontId="5" fillId="0" borderId="7" xfId="4" applyFont="1" applyFill="1" applyBorder="1" applyAlignment="1">
      <alignment horizontal="center" vertical="center" wrapText="1" shrinkToFit="1"/>
    </xf>
    <xf numFmtId="176" fontId="5" fillId="0" borderId="7" xfId="4" applyNumberFormat="1" applyFont="1" applyFill="1" applyBorder="1" applyAlignment="1">
      <alignment horizontal="right" vertical="center" shrinkToFit="1"/>
    </xf>
    <xf numFmtId="176" fontId="5" fillId="0" borderId="8" xfId="4" applyNumberFormat="1" applyFont="1" applyFill="1" applyBorder="1" applyAlignment="1">
      <alignment horizontal="right" vertical="center" shrinkToFit="1"/>
    </xf>
    <xf numFmtId="176" fontId="5" fillId="0" borderId="9" xfId="4" applyNumberFormat="1" applyFont="1" applyFill="1" applyBorder="1" applyAlignment="1">
      <alignment horizontal="right" vertical="center" shrinkToFit="1"/>
    </xf>
    <xf numFmtId="176" fontId="5" fillId="0" borderId="8" xfId="1" applyNumberFormat="1" applyFont="1" applyFill="1" applyBorder="1" applyAlignment="1">
      <alignment horizontal="right" vertical="center" shrinkToFit="1"/>
    </xf>
    <xf numFmtId="177" fontId="11" fillId="0" borderId="10" xfId="2" applyNumberFormat="1" applyFont="1" applyFill="1" applyBorder="1" applyAlignment="1">
      <alignment horizontal="right" vertical="center" shrinkToFit="1"/>
    </xf>
    <xf numFmtId="176" fontId="5" fillId="0" borderId="11" xfId="4" applyNumberFormat="1" applyFont="1" applyFill="1" applyBorder="1" applyAlignment="1">
      <alignment horizontal="right" vertical="center" shrinkToFit="1"/>
    </xf>
    <xf numFmtId="0" fontId="11" fillId="0" borderId="0" xfId="4" applyFont="1" applyFill="1" applyAlignment="1">
      <alignment horizontal="right" vertical="center" shrinkToFit="1"/>
    </xf>
    <xf numFmtId="0" fontId="5" fillId="0" borderId="0" xfId="4" applyFont="1" applyFill="1" applyAlignment="1">
      <alignment horizontal="right" vertical="center" shrinkToFit="1"/>
    </xf>
    <xf numFmtId="176" fontId="5" fillId="0" borderId="7" xfId="1" applyNumberFormat="1" applyFont="1" applyFill="1" applyBorder="1" applyAlignment="1">
      <alignment horizontal="right" vertical="center" shrinkToFit="1"/>
    </xf>
    <xf numFmtId="176" fontId="5" fillId="0" borderId="9" xfId="1" applyNumberFormat="1" applyFont="1" applyFill="1" applyBorder="1" applyAlignment="1">
      <alignment horizontal="right" vertical="center" shrinkToFit="1"/>
    </xf>
    <xf numFmtId="9" fontId="5" fillId="0" borderId="5" xfId="2" applyFont="1" applyFill="1" applyBorder="1" applyAlignment="1">
      <alignment horizontal="center" vertical="center" shrinkToFit="1"/>
    </xf>
    <xf numFmtId="38" fontId="5" fillId="0" borderId="5" xfId="1" applyFont="1" applyFill="1" applyBorder="1" applyAlignment="1">
      <alignment horizontal="center" vertical="center" shrinkToFit="1"/>
    </xf>
    <xf numFmtId="38" fontId="5" fillId="0" borderId="12" xfId="1" applyFont="1" applyFill="1" applyBorder="1" applyAlignment="1">
      <alignment horizontal="center" vertical="center" shrinkToFit="1"/>
    </xf>
    <xf numFmtId="176" fontId="5" fillId="0" borderId="12" xfId="1" applyNumberFormat="1" applyFont="1" applyFill="1" applyBorder="1" applyAlignment="1">
      <alignment horizontal="right" vertical="center" shrinkToFit="1"/>
    </xf>
    <xf numFmtId="176" fontId="5" fillId="0" borderId="13" xfId="1" applyNumberFormat="1" applyFont="1" applyFill="1" applyBorder="1" applyAlignment="1">
      <alignment horizontal="right" vertical="center" shrinkToFit="1"/>
    </xf>
    <xf numFmtId="176" fontId="5" fillId="0" borderId="0" xfId="1" applyNumberFormat="1" applyFont="1" applyFill="1" applyBorder="1" applyAlignment="1">
      <alignment horizontal="right" vertical="center" shrinkToFit="1"/>
    </xf>
    <xf numFmtId="176" fontId="5" fillId="0" borderId="14" xfId="4" applyNumberFormat="1" applyFont="1" applyFill="1" applyBorder="1" applyAlignment="1">
      <alignment horizontal="right" vertical="center" shrinkToFit="1"/>
    </xf>
    <xf numFmtId="176" fontId="5" fillId="0" borderId="15" xfId="1" applyNumberFormat="1" applyFont="1" applyFill="1" applyBorder="1" applyAlignment="1">
      <alignment horizontal="right" vertical="center" shrinkToFit="1"/>
    </xf>
    <xf numFmtId="176" fontId="5" fillId="0" borderId="16" xfId="1" applyNumberFormat="1" applyFont="1" applyFill="1" applyBorder="1" applyAlignment="1">
      <alignment horizontal="right" vertical="center" shrinkToFit="1"/>
    </xf>
    <xf numFmtId="176" fontId="5" fillId="0" borderId="8" xfId="1" quotePrefix="1" applyNumberFormat="1" applyFont="1" applyFill="1" applyBorder="1" applyAlignment="1">
      <alignment horizontal="right" vertical="center" shrinkToFit="1"/>
    </xf>
    <xf numFmtId="176" fontId="5" fillId="0" borderId="9" xfId="1" quotePrefix="1" applyNumberFormat="1" applyFont="1" applyFill="1" applyBorder="1" applyAlignment="1">
      <alignment horizontal="right" vertical="center" shrinkToFit="1"/>
    </xf>
    <xf numFmtId="38" fontId="5" fillId="3" borderId="5" xfId="4" applyNumberFormat="1" applyFont="1" applyFill="1" applyBorder="1" applyAlignment="1">
      <alignment horizontal="center" vertical="center" shrinkToFit="1"/>
    </xf>
    <xf numFmtId="176" fontId="5" fillId="3" borderId="5" xfId="1" applyNumberFormat="1" applyFont="1" applyFill="1" applyBorder="1" applyAlignment="1">
      <alignment horizontal="right" vertical="center" shrinkToFit="1"/>
    </xf>
    <xf numFmtId="176" fontId="5" fillId="3" borderId="3" xfId="4" applyNumberFormat="1" applyFont="1" applyFill="1" applyBorder="1" applyAlignment="1">
      <alignment horizontal="right" vertical="center" shrinkToFit="1"/>
    </xf>
    <xf numFmtId="176" fontId="5" fillId="3" borderId="3" xfId="1" applyNumberFormat="1" applyFont="1" applyFill="1" applyBorder="1" applyAlignment="1">
      <alignment horizontal="right" vertical="center" shrinkToFit="1"/>
    </xf>
    <xf numFmtId="176" fontId="5" fillId="3" borderId="3" xfId="4" applyNumberFormat="1" applyFont="1" applyFill="1" applyBorder="1" applyAlignment="1">
      <alignment horizontal="right" vertical="center" shrinkToFit="1"/>
    </xf>
    <xf numFmtId="0" fontId="11" fillId="3" borderId="6" xfId="4" applyFont="1" applyFill="1" applyBorder="1" applyAlignment="1">
      <alignment horizontal="center" vertical="center" shrinkToFit="1"/>
    </xf>
    <xf numFmtId="177" fontId="11" fillId="3" borderId="6" xfId="2" applyNumberFormat="1" applyFont="1" applyFill="1" applyBorder="1" applyAlignment="1">
      <alignment horizontal="right" vertical="center" shrinkToFit="1"/>
    </xf>
    <xf numFmtId="176" fontId="5" fillId="3" borderId="13" xfId="4" applyNumberFormat="1" applyFont="1" applyFill="1" applyBorder="1" applyAlignment="1">
      <alignment horizontal="right" vertical="center" shrinkToFit="1"/>
    </xf>
    <xf numFmtId="0" fontId="5" fillId="3" borderId="7" xfId="4" applyFont="1" applyFill="1" applyBorder="1" applyAlignment="1">
      <alignment horizontal="center" vertical="center" wrapText="1" shrinkToFit="1"/>
    </xf>
    <xf numFmtId="176" fontId="5" fillId="3" borderId="7" xfId="1" applyNumberFormat="1" applyFont="1" applyFill="1" applyBorder="1" applyAlignment="1">
      <alignment horizontal="right" vertical="center" shrinkToFit="1"/>
    </xf>
    <xf numFmtId="176" fontId="5" fillId="3" borderId="8" xfId="1" applyNumberFormat="1" applyFont="1" applyFill="1" applyBorder="1" applyAlignment="1">
      <alignment horizontal="right" vertical="center" shrinkToFit="1"/>
    </xf>
    <xf numFmtId="176" fontId="5" fillId="3" borderId="9" xfId="1" applyNumberFormat="1" applyFont="1" applyFill="1" applyBorder="1" applyAlignment="1">
      <alignment horizontal="right" vertical="center" shrinkToFit="1"/>
    </xf>
    <xf numFmtId="0" fontId="5" fillId="3" borderId="4" xfId="4" applyFont="1" applyFill="1" applyBorder="1" applyAlignment="1">
      <alignment horizontal="center" vertical="center" wrapText="1" shrinkToFit="1"/>
    </xf>
    <xf numFmtId="176" fontId="5" fillId="3" borderId="17" xfId="1" applyNumberFormat="1" applyFont="1" applyFill="1" applyBorder="1" applyAlignment="1">
      <alignment horizontal="right" vertical="center"/>
    </xf>
    <xf numFmtId="176" fontId="5" fillId="3" borderId="4" xfId="1" applyNumberFormat="1" applyFont="1" applyFill="1" applyBorder="1" applyAlignment="1">
      <alignment horizontal="right" vertical="center"/>
    </xf>
    <xf numFmtId="176" fontId="5" fillId="3" borderId="18" xfId="1" applyNumberFormat="1" applyFont="1" applyFill="1" applyBorder="1" applyAlignment="1">
      <alignment horizontal="right" vertical="center"/>
    </xf>
    <xf numFmtId="176" fontId="5" fillId="3" borderId="19" xfId="4" applyNumberFormat="1" applyFont="1" applyFill="1" applyBorder="1" applyAlignment="1">
      <alignment horizontal="right" vertical="center"/>
    </xf>
    <xf numFmtId="176" fontId="5" fillId="3" borderId="11" xfId="4" applyNumberFormat="1" applyFont="1" applyFill="1" applyBorder="1" applyAlignment="1">
      <alignment horizontal="right" vertical="center" shrinkToFit="1"/>
    </xf>
    <xf numFmtId="0" fontId="5" fillId="4" borderId="0" xfId="4" applyFont="1" applyFill="1" applyBorder="1" applyAlignment="1">
      <alignment vertical="center" wrapText="1" shrinkToFit="1"/>
    </xf>
    <xf numFmtId="0" fontId="5" fillId="4" borderId="0" xfId="4" applyFont="1" applyFill="1" applyAlignment="1">
      <alignment horizontal="center" vertical="center"/>
    </xf>
    <xf numFmtId="0" fontId="5" fillId="4" borderId="0" xfId="3" applyFont="1" applyFill="1" applyBorder="1" applyAlignment="1">
      <alignment horizontal="right" vertical="center"/>
    </xf>
    <xf numFmtId="0" fontId="5" fillId="4" borderId="14" xfId="3" applyFont="1" applyFill="1" applyBorder="1" applyAlignment="1">
      <alignment horizontal="right" vertical="center"/>
    </xf>
    <xf numFmtId="176" fontId="5" fillId="0" borderId="0" xfId="4" applyNumberFormat="1" applyFont="1" applyFill="1" applyAlignment="1">
      <alignment horizontal="center" vertical="center"/>
    </xf>
  </cellXfs>
  <cellStyles count="5">
    <cellStyle name="パーセント" xfId="2" builtinId="5"/>
    <cellStyle name="桁区切り" xfId="1" builtinId="6"/>
    <cellStyle name="標準" xfId="0" builtinId="0"/>
    <cellStyle name="標準_市町村63" xfId="4"/>
    <cellStyle name="標準_地域別外国人登録者数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showGridLines="0" tabSelected="1" zoomScale="80" zoomScaleNormal="80" workbookViewId="0">
      <selection activeCell="B52" sqref="B52"/>
    </sheetView>
  </sheetViews>
  <sheetFormatPr defaultColWidth="8.75" defaultRowHeight="14.25"/>
  <cols>
    <col min="1" max="1" width="17.625" style="3" customWidth="1"/>
    <col min="2" max="10" width="12.5" style="3" customWidth="1"/>
    <col min="11" max="16384" width="8.75" style="3"/>
  </cols>
  <sheetData>
    <row r="1" spans="1:10" ht="25.5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0" ht="20.25" customHeight="1">
      <c r="A2" s="4"/>
      <c r="B2" s="2"/>
      <c r="C2" s="2"/>
      <c r="D2" s="2"/>
      <c r="E2" s="2"/>
      <c r="F2" s="2"/>
      <c r="G2" s="2"/>
      <c r="H2" s="2"/>
      <c r="J2" s="5" t="s">
        <v>1</v>
      </c>
    </row>
    <row r="3" spans="1:10" ht="20.25" customHeight="1">
      <c r="A3" s="6"/>
      <c r="H3" s="7"/>
      <c r="J3" s="8" t="s">
        <v>2</v>
      </c>
    </row>
    <row r="4" spans="1:10" s="14" customFormat="1" ht="75" customHeight="1">
      <c r="A4" s="9" t="s">
        <v>3</v>
      </c>
      <c r="B4" s="10" t="s">
        <v>4</v>
      </c>
      <c r="C4" s="11" t="s">
        <v>5</v>
      </c>
      <c r="D4" s="12" t="s">
        <v>6</v>
      </c>
      <c r="E4" s="12" t="s">
        <v>7</v>
      </c>
      <c r="F4" s="11" t="s">
        <v>8</v>
      </c>
      <c r="G4" s="11" t="s">
        <v>9</v>
      </c>
      <c r="H4" s="11" t="s">
        <v>10</v>
      </c>
      <c r="I4" s="11" t="s">
        <v>11</v>
      </c>
      <c r="J4" s="13" t="s">
        <v>12</v>
      </c>
    </row>
    <row r="5" spans="1:10" s="19" customFormat="1" ht="30" customHeight="1">
      <c r="A5" s="15" t="s">
        <v>13</v>
      </c>
      <c r="B5" s="16">
        <v>726</v>
      </c>
      <c r="C5" s="16">
        <v>192</v>
      </c>
      <c r="D5" s="16">
        <v>329</v>
      </c>
      <c r="E5" s="16">
        <v>278</v>
      </c>
      <c r="F5" s="16">
        <v>654</v>
      </c>
      <c r="G5" s="16">
        <v>139</v>
      </c>
      <c r="H5" s="17">
        <f>I5-SUM(B5:G5)</f>
        <v>612</v>
      </c>
      <c r="I5" s="16">
        <v>2930</v>
      </c>
      <c r="J5" s="18">
        <f>I5-I7</f>
        <v>171</v>
      </c>
    </row>
    <row r="6" spans="1:10" s="23" customFormat="1" ht="21" customHeight="1">
      <c r="A6" s="20" t="s">
        <v>14</v>
      </c>
      <c r="B6" s="21">
        <f>B5/B35</f>
        <v>7.9570363875493211E-2</v>
      </c>
      <c r="C6" s="21">
        <f t="shared" ref="C6:I6" si="0">C5/C35</f>
        <v>4.1175209092858676E-2</v>
      </c>
      <c r="D6" s="21">
        <f t="shared" si="0"/>
        <v>8.0224335527920021E-2</v>
      </c>
      <c r="E6" s="21">
        <f t="shared" si="0"/>
        <v>7.2076743583095668E-2</v>
      </c>
      <c r="F6" s="21">
        <f t="shared" si="0"/>
        <v>0.30249768732654947</v>
      </c>
      <c r="G6" s="21">
        <f t="shared" si="0"/>
        <v>9.5401509951956079E-2</v>
      </c>
      <c r="H6" s="21">
        <f t="shared" si="0"/>
        <v>0.12049616066154754</v>
      </c>
      <c r="I6" s="21">
        <f t="shared" si="0"/>
        <v>9.6245442302007031E-2</v>
      </c>
      <c r="J6" s="22"/>
    </row>
    <row r="7" spans="1:10" s="19" customFormat="1" ht="30" customHeight="1">
      <c r="A7" s="24" t="s">
        <v>15</v>
      </c>
      <c r="B7" s="25">
        <v>701</v>
      </c>
      <c r="C7" s="26">
        <v>195</v>
      </c>
      <c r="D7" s="26">
        <v>289</v>
      </c>
      <c r="E7" s="27">
        <v>279</v>
      </c>
      <c r="F7" s="25">
        <v>652</v>
      </c>
      <c r="G7" s="25">
        <v>82</v>
      </c>
      <c r="H7" s="26">
        <f>I7-SUM(B7:G7)</f>
        <v>561</v>
      </c>
      <c r="I7" s="28">
        <v>2759</v>
      </c>
      <c r="J7" s="18"/>
    </row>
    <row r="8" spans="1:10" s="19" customFormat="1" ht="30" customHeight="1">
      <c r="A8" s="15" t="s">
        <v>16</v>
      </c>
      <c r="B8" s="16">
        <v>1069</v>
      </c>
      <c r="C8" s="16">
        <v>636</v>
      </c>
      <c r="D8" s="16">
        <v>119</v>
      </c>
      <c r="E8" s="16">
        <v>443</v>
      </c>
      <c r="F8" s="16">
        <v>286</v>
      </c>
      <c r="G8" s="16">
        <v>306</v>
      </c>
      <c r="H8" s="17">
        <f>I8-SUM(B8:G8)</f>
        <v>1017</v>
      </c>
      <c r="I8" s="16">
        <v>3876</v>
      </c>
      <c r="J8" s="18">
        <f>I8-I10</f>
        <v>64</v>
      </c>
    </row>
    <row r="9" spans="1:10" s="23" customFormat="1" ht="21" customHeight="1">
      <c r="A9" s="20" t="s">
        <v>14</v>
      </c>
      <c r="B9" s="21">
        <f>B8/B35</f>
        <v>0.1171635247698378</v>
      </c>
      <c r="C9" s="21">
        <f t="shared" ref="C9:I9" si="1">C8/C35</f>
        <v>0.13639288012009437</v>
      </c>
      <c r="D9" s="21">
        <f t="shared" si="1"/>
        <v>2.9017312850524262E-2</v>
      </c>
      <c r="E9" s="21">
        <f t="shared" si="1"/>
        <v>0.11485610578169562</v>
      </c>
      <c r="F9" s="21">
        <f t="shared" si="1"/>
        <v>0.13228492136910269</v>
      </c>
      <c r="G9" s="21">
        <f t="shared" si="1"/>
        <v>0.21002059025394645</v>
      </c>
      <c r="H9" s="29">
        <f t="shared" si="1"/>
        <v>0.20023626698168931</v>
      </c>
      <c r="I9" s="21">
        <f t="shared" si="1"/>
        <v>0.12731990933876425</v>
      </c>
      <c r="J9" s="18"/>
    </row>
    <row r="10" spans="1:10" s="19" customFormat="1" ht="30" customHeight="1">
      <c r="A10" s="24" t="s">
        <v>15</v>
      </c>
      <c r="B10" s="25">
        <v>1099</v>
      </c>
      <c r="C10" s="26">
        <v>654</v>
      </c>
      <c r="D10" s="26">
        <v>124</v>
      </c>
      <c r="E10" s="27">
        <v>460</v>
      </c>
      <c r="F10" s="25">
        <v>280</v>
      </c>
      <c r="G10" s="25">
        <v>211</v>
      </c>
      <c r="H10" s="30">
        <f>I10-SUM(B10:G10)</f>
        <v>984</v>
      </c>
      <c r="I10" s="28">
        <v>3812</v>
      </c>
      <c r="J10" s="18"/>
    </row>
    <row r="11" spans="1:10" s="19" customFormat="1" ht="30" customHeight="1">
      <c r="A11" s="15" t="s">
        <v>17</v>
      </c>
      <c r="B11" s="16">
        <v>734</v>
      </c>
      <c r="C11" s="16">
        <v>561</v>
      </c>
      <c r="D11" s="16">
        <v>683</v>
      </c>
      <c r="E11" s="16">
        <v>338</v>
      </c>
      <c r="F11" s="16">
        <v>115</v>
      </c>
      <c r="G11" s="16">
        <v>214</v>
      </c>
      <c r="H11" s="17">
        <f>I11-SUM(B11:G11)</f>
        <v>542</v>
      </c>
      <c r="I11" s="16">
        <v>3187</v>
      </c>
      <c r="J11" s="18">
        <f>I11-I13</f>
        <v>68</v>
      </c>
    </row>
    <row r="12" spans="1:10" s="31" customFormat="1" ht="21" customHeight="1">
      <c r="A12" s="20" t="s">
        <v>14</v>
      </c>
      <c r="B12" s="21">
        <f>B11/B35</f>
        <v>8.0447172292854016E-2</v>
      </c>
      <c r="C12" s="21">
        <f t="shared" ref="C12:I12" si="2">C11/C35</f>
        <v>0.12030881406819643</v>
      </c>
      <c r="D12" s="21">
        <f t="shared" si="2"/>
        <v>0.16654474518410145</v>
      </c>
      <c r="E12" s="21">
        <f t="shared" si="2"/>
        <v>8.7632875291677473E-2</v>
      </c>
      <c r="F12" s="21">
        <f t="shared" si="2"/>
        <v>5.3191489361702128E-2</v>
      </c>
      <c r="G12" s="21">
        <f t="shared" si="2"/>
        <v>0.14687714481811942</v>
      </c>
      <c r="H12" s="21">
        <f t="shared" si="2"/>
        <v>0.10671392006300452</v>
      </c>
      <c r="I12" s="21">
        <f t="shared" si="2"/>
        <v>0.10468744867457215</v>
      </c>
      <c r="J12" s="18"/>
    </row>
    <row r="13" spans="1:10" s="32" customFormat="1" ht="30" customHeight="1">
      <c r="A13" s="24" t="s">
        <v>15</v>
      </c>
      <c r="B13" s="25">
        <v>813</v>
      </c>
      <c r="C13" s="26">
        <v>597</v>
      </c>
      <c r="D13" s="26">
        <v>662</v>
      </c>
      <c r="E13" s="27">
        <v>350</v>
      </c>
      <c r="F13" s="25">
        <v>91</v>
      </c>
      <c r="G13" s="25">
        <v>114</v>
      </c>
      <c r="H13" s="26">
        <f>I13-SUM(B13:G13)</f>
        <v>492</v>
      </c>
      <c r="I13" s="28">
        <v>3119</v>
      </c>
      <c r="J13" s="18"/>
    </row>
    <row r="14" spans="1:10" s="19" customFormat="1" ht="30" customHeight="1">
      <c r="A14" s="15" t="s">
        <v>18</v>
      </c>
      <c r="B14" s="16">
        <v>797</v>
      </c>
      <c r="C14" s="16">
        <v>1481</v>
      </c>
      <c r="D14" s="16">
        <v>742</v>
      </c>
      <c r="E14" s="16">
        <v>237</v>
      </c>
      <c r="F14" s="16">
        <v>61</v>
      </c>
      <c r="G14" s="16">
        <v>128</v>
      </c>
      <c r="H14" s="17">
        <f>I14-SUM(B14:G14)</f>
        <v>369</v>
      </c>
      <c r="I14" s="16">
        <v>3815</v>
      </c>
      <c r="J14" s="18">
        <f>I14-I16</f>
        <v>97</v>
      </c>
    </row>
    <row r="15" spans="1:10" s="31" customFormat="1" ht="21" customHeight="1">
      <c r="A15" s="20" t="s">
        <v>14</v>
      </c>
      <c r="B15" s="21">
        <f>B14/B35</f>
        <v>8.7352038579570371E-2</v>
      </c>
      <c r="C15" s="21">
        <f t="shared" ref="C15:I15" si="3">C14/C35</f>
        <v>0.31760669097147759</v>
      </c>
      <c r="D15" s="21">
        <f t="shared" si="3"/>
        <v>0.18093148012679836</v>
      </c>
      <c r="E15" s="21">
        <f t="shared" si="3"/>
        <v>6.1446720248898107E-2</v>
      </c>
      <c r="F15" s="21">
        <f t="shared" si="3"/>
        <v>2.8214616096207217E-2</v>
      </c>
      <c r="G15" s="21">
        <f t="shared" si="3"/>
        <v>8.7851750171585447E-2</v>
      </c>
      <c r="H15" s="21">
        <f t="shared" si="3"/>
        <v>7.2652096869462487E-2</v>
      </c>
      <c r="I15" s="21">
        <f t="shared" si="3"/>
        <v>0.1253161646355484</v>
      </c>
      <c r="J15" s="18"/>
    </row>
    <row r="16" spans="1:10" s="32" customFormat="1" ht="30" customHeight="1">
      <c r="A16" s="24" t="s">
        <v>15</v>
      </c>
      <c r="B16" s="33">
        <v>842</v>
      </c>
      <c r="C16" s="28">
        <v>1431</v>
      </c>
      <c r="D16" s="28">
        <v>701</v>
      </c>
      <c r="E16" s="34">
        <v>239</v>
      </c>
      <c r="F16" s="33">
        <v>60</v>
      </c>
      <c r="G16" s="33">
        <v>83</v>
      </c>
      <c r="H16" s="26">
        <f>I16-SUM(B16:G16)</f>
        <v>362</v>
      </c>
      <c r="I16" s="28">
        <v>3718</v>
      </c>
      <c r="J16" s="18"/>
    </row>
    <row r="17" spans="1:10" s="19" customFormat="1" ht="30" customHeight="1">
      <c r="A17" s="35" t="s">
        <v>19</v>
      </c>
      <c r="B17" s="16">
        <v>1457</v>
      </c>
      <c r="C17" s="16">
        <v>433</v>
      </c>
      <c r="D17" s="16">
        <v>501</v>
      </c>
      <c r="E17" s="16">
        <v>129</v>
      </c>
      <c r="F17" s="16">
        <v>57</v>
      </c>
      <c r="G17" s="16">
        <v>62</v>
      </c>
      <c r="H17" s="17">
        <f>I17-SUM(B17:G17)</f>
        <v>153</v>
      </c>
      <c r="I17" s="16">
        <v>2792</v>
      </c>
      <c r="J17" s="18">
        <f>I17-I19</f>
        <v>29</v>
      </c>
    </row>
    <row r="18" spans="1:10" s="31" customFormat="1" ht="21" customHeight="1">
      <c r="A18" s="20" t="s">
        <v>14</v>
      </c>
      <c r="B18" s="21">
        <f>B17/B35</f>
        <v>0.15968873301183692</v>
      </c>
      <c r="C18" s="21">
        <f t="shared" ref="C18:I18" si="4">C17/C35</f>
        <v>9.2858674672957317E-2</v>
      </c>
      <c r="D18" s="21">
        <f t="shared" si="4"/>
        <v>0.12216532553035844</v>
      </c>
      <c r="E18" s="21">
        <f t="shared" si="4"/>
        <v>3.3445683173450869E-2</v>
      </c>
      <c r="F18" s="21">
        <f t="shared" si="4"/>
        <v>2.6364477335800184E-2</v>
      </c>
      <c r="G18" s="21">
        <f t="shared" si="4"/>
        <v>4.2553191489361701E-2</v>
      </c>
      <c r="H18" s="21">
        <f t="shared" si="4"/>
        <v>3.0124040165386886E-2</v>
      </c>
      <c r="I18" s="21">
        <f t="shared" si="4"/>
        <v>9.1712380514403974E-2</v>
      </c>
      <c r="J18" s="18"/>
    </row>
    <row r="19" spans="1:10" s="32" customFormat="1" ht="30" customHeight="1">
      <c r="A19" s="24" t="s">
        <v>15</v>
      </c>
      <c r="B19" s="33">
        <v>1476</v>
      </c>
      <c r="C19" s="28">
        <v>449</v>
      </c>
      <c r="D19" s="28">
        <v>481</v>
      </c>
      <c r="E19" s="34">
        <v>130</v>
      </c>
      <c r="F19" s="33">
        <v>50</v>
      </c>
      <c r="G19" s="33">
        <v>35</v>
      </c>
      <c r="H19" s="26">
        <f>I19-SUM(B19:G19)</f>
        <v>142</v>
      </c>
      <c r="I19" s="28">
        <v>2763</v>
      </c>
      <c r="J19" s="18"/>
    </row>
    <row r="20" spans="1:10" s="19" customFormat="1" ht="30" customHeight="1">
      <c r="A20" s="36" t="s">
        <v>20</v>
      </c>
      <c r="B20" s="16">
        <v>83</v>
      </c>
      <c r="C20" s="16">
        <v>13</v>
      </c>
      <c r="D20" s="16">
        <v>126</v>
      </c>
      <c r="E20" s="16">
        <v>50</v>
      </c>
      <c r="F20" s="16">
        <v>21</v>
      </c>
      <c r="G20" s="16">
        <v>6</v>
      </c>
      <c r="H20" s="17">
        <f>I20-SUM(B20:G20)</f>
        <v>20</v>
      </c>
      <c r="I20" s="16">
        <v>319</v>
      </c>
      <c r="J20" s="18">
        <f>I20-I22</f>
        <v>14</v>
      </c>
    </row>
    <row r="21" spans="1:10" s="31" customFormat="1" ht="21" customHeight="1">
      <c r="A21" s="20" t="s">
        <v>14</v>
      </c>
      <c r="B21" s="21">
        <f>B20/B35</f>
        <v>9.0968873301183698E-3</v>
      </c>
      <c r="C21" s="21">
        <f t="shared" ref="C21:I21" si="5">C20/C35</f>
        <v>2.7879047823289728E-3</v>
      </c>
      <c r="D21" s="21">
        <f t="shared" si="5"/>
        <v>3.0724213606437453E-2</v>
      </c>
      <c r="E21" s="21">
        <f t="shared" si="5"/>
        <v>1.2963443090484833E-2</v>
      </c>
      <c r="F21" s="21">
        <f t="shared" si="5"/>
        <v>9.7132284921369102E-3</v>
      </c>
      <c r="G21" s="21">
        <f t="shared" si="5"/>
        <v>4.1180507892930682E-3</v>
      </c>
      <c r="H21" s="21">
        <f t="shared" si="5"/>
        <v>3.9377830281551486E-3</v>
      </c>
      <c r="I21" s="21">
        <f t="shared" si="5"/>
        <v>1.0478599349604179E-2</v>
      </c>
      <c r="J21" s="18"/>
    </row>
    <row r="22" spans="1:10" s="32" customFormat="1" ht="30" customHeight="1">
      <c r="A22" s="24" t="s">
        <v>15</v>
      </c>
      <c r="B22" s="33">
        <v>88</v>
      </c>
      <c r="C22" s="28">
        <v>12</v>
      </c>
      <c r="D22" s="28">
        <v>125</v>
      </c>
      <c r="E22" s="34">
        <v>50</v>
      </c>
      <c r="F22" s="33">
        <v>11</v>
      </c>
      <c r="G22" s="33">
        <v>8</v>
      </c>
      <c r="H22" s="26">
        <f>I22-SUM(B22:G22)</f>
        <v>11</v>
      </c>
      <c r="I22" s="28">
        <v>305</v>
      </c>
      <c r="J22" s="18"/>
    </row>
    <row r="23" spans="1:10" s="19" customFormat="1" ht="30" customHeight="1">
      <c r="A23" s="37" t="s">
        <v>21</v>
      </c>
      <c r="B23" s="16">
        <v>1575</v>
      </c>
      <c r="C23" s="16">
        <v>897</v>
      </c>
      <c r="D23" s="16">
        <v>891</v>
      </c>
      <c r="E23" s="16">
        <v>1331</v>
      </c>
      <c r="F23" s="16">
        <v>274</v>
      </c>
      <c r="G23" s="16">
        <v>184</v>
      </c>
      <c r="H23" s="17">
        <f>I23-SUM(B23:G23)</f>
        <v>858</v>
      </c>
      <c r="I23" s="16">
        <v>6010</v>
      </c>
      <c r="J23" s="18">
        <f>I23-I25</f>
        <v>-117</v>
      </c>
    </row>
    <row r="24" spans="1:10" s="31" customFormat="1" ht="21" customHeight="1">
      <c r="A24" s="20" t="s">
        <v>14</v>
      </c>
      <c r="B24" s="21">
        <f>B23/B35</f>
        <v>0.17262165716790881</v>
      </c>
      <c r="C24" s="21">
        <f t="shared" ref="C24:I24" si="6">C23/C35</f>
        <v>0.19236542998069911</v>
      </c>
      <c r="D24" s="21">
        <f t="shared" si="6"/>
        <v>0.21726408193123628</v>
      </c>
      <c r="E24" s="21">
        <f t="shared" si="6"/>
        <v>0.34508685506870623</v>
      </c>
      <c r="F24" s="21">
        <f t="shared" si="6"/>
        <v>0.12673450508788159</v>
      </c>
      <c r="G24" s="21">
        <f t="shared" si="6"/>
        <v>0.12628689087165409</v>
      </c>
      <c r="H24" s="21">
        <f t="shared" si="6"/>
        <v>0.16893089190785587</v>
      </c>
      <c r="I24" s="21">
        <f t="shared" si="6"/>
        <v>0.19741812567749564</v>
      </c>
      <c r="J24" s="18"/>
    </row>
    <row r="25" spans="1:10" s="32" customFormat="1" ht="30" customHeight="1">
      <c r="A25" s="24" t="s">
        <v>15</v>
      </c>
      <c r="B25" s="38">
        <v>1609</v>
      </c>
      <c r="C25" s="39">
        <v>1020</v>
      </c>
      <c r="D25" s="39">
        <v>865</v>
      </c>
      <c r="E25" s="40">
        <v>1372</v>
      </c>
      <c r="F25" s="33">
        <v>281</v>
      </c>
      <c r="G25" s="33">
        <v>140</v>
      </c>
      <c r="H25" s="26">
        <f>I25-SUM(B25:G25)</f>
        <v>840</v>
      </c>
      <c r="I25" s="28">
        <v>6127</v>
      </c>
      <c r="J25" s="18"/>
    </row>
    <row r="26" spans="1:10" s="19" customFormat="1" ht="30" customHeight="1">
      <c r="A26" s="36" t="s">
        <v>22</v>
      </c>
      <c r="B26" s="17">
        <v>187</v>
      </c>
      <c r="C26" s="17">
        <v>54</v>
      </c>
      <c r="D26" s="17">
        <v>124</v>
      </c>
      <c r="E26" s="17">
        <v>165</v>
      </c>
      <c r="F26" s="17">
        <v>59</v>
      </c>
      <c r="G26" s="41">
        <v>57</v>
      </c>
      <c r="H26" s="17">
        <f>I26-SUM(B26:G26)</f>
        <v>604</v>
      </c>
      <c r="I26" s="16">
        <v>1250</v>
      </c>
      <c r="J26" s="18">
        <f>I26-I28</f>
        <v>173</v>
      </c>
    </row>
    <row r="27" spans="1:10" s="31" customFormat="1" ht="21" customHeight="1">
      <c r="A27" s="20" t="s">
        <v>14</v>
      </c>
      <c r="B27" s="21">
        <f>B26/B35</f>
        <v>2.0495396755808856E-2</v>
      </c>
      <c r="C27" s="21">
        <f t="shared" ref="C27:I27" si="7">C26/C35</f>
        <v>1.1580527557366502E-2</v>
      </c>
      <c r="D27" s="21">
        <f t="shared" si="7"/>
        <v>3.0236527676176541E-2</v>
      </c>
      <c r="E27" s="21">
        <f t="shared" si="7"/>
        <v>4.277936219859995E-2</v>
      </c>
      <c r="F27" s="21">
        <f t="shared" si="7"/>
        <v>2.7289546716003699E-2</v>
      </c>
      <c r="G27" s="21">
        <f t="shared" si="7"/>
        <v>3.9121482498284142E-2</v>
      </c>
      <c r="H27" s="21">
        <f t="shared" si="7"/>
        <v>0.11892104745028549</v>
      </c>
      <c r="I27" s="21">
        <f t="shared" si="7"/>
        <v>4.1060342279013236E-2</v>
      </c>
      <c r="J27" s="18"/>
    </row>
    <row r="28" spans="1:10" s="32" customFormat="1" ht="30" customHeight="1">
      <c r="A28" s="24" t="s">
        <v>15</v>
      </c>
      <c r="B28" s="42">
        <v>187</v>
      </c>
      <c r="C28" s="43">
        <v>58</v>
      </c>
      <c r="D28" s="28">
        <v>117</v>
      </c>
      <c r="E28" s="42">
        <v>169</v>
      </c>
      <c r="F28" s="28">
        <v>59</v>
      </c>
      <c r="G28" s="33">
        <v>40</v>
      </c>
      <c r="H28" s="26">
        <f>I28-SUM(B28:G28)</f>
        <v>447</v>
      </c>
      <c r="I28" s="33">
        <v>1077</v>
      </c>
      <c r="J28" s="18"/>
    </row>
    <row r="29" spans="1:10" s="19" customFormat="1" ht="30" customHeight="1">
      <c r="A29" s="36" t="s">
        <v>23</v>
      </c>
      <c r="B29" s="17">
        <v>2078</v>
      </c>
      <c r="C29" s="17">
        <v>269</v>
      </c>
      <c r="D29" s="17">
        <v>465</v>
      </c>
      <c r="E29" s="17">
        <v>825</v>
      </c>
      <c r="F29" s="17">
        <v>531</v>
      </c>
      <c r="G29" s="41">
        <v>299</v>
      </c>
      <c r="H29" s="17">
        <f>I29-SUM(B29:G29)</f>
        <v>695</v>
      </c>
      <c r="I29" s="16">
        <v>5162</v>
      </c>
      <c r="J29" s="18">
        <f>I29-I31</f>
        <v>101</v>
      </c>
    </row>
    <row r="30" spans="1:10" s="31" customFormat="1" ht="21" customHeight="1">
      <c r="A30" s="20" t="s">
        <v>14</v>
      </c>
      <c r="B30" s="21">
        <f>B29/B35</f>
        <v>0.22775098640946953</v>
      </c>
      <c r="C30" s="21">
        <f t="shared" ref="C30:I30" si="8">C29/C35</f>
        <v>5.7688183572807208E-2</v>
      </c>
      <c r="D30" s="21">
        <f t="shared" si="8"/>
        <v>0.11338697878566203</v>
      </c>
      <c r="E30" s="21">
        <f t="shared" si="8"/>
        <v>0.21389681099299973</v>
      </c>
      <c r="F30" s="21">
        <f t="shared" si="8"/>
        <v>0.24560592044403332</v>
      </c>
      <c r="G30" s="21">
        <f t="shared" si="8"/>
        <v>0.20521619766643789</v>
      </c>
      <c r="H30" s="21">
        <f t="shared" si="8"/>
        <v>0.13683796022839143</v>
      </c>
      <c r="I30" s="21">
        <f t="shared" si="8"/>
        <v>0.16956278947541306</v>
      </c>
      <c r="J30" s="18"/>
    </row>
    <row r="31" spans="1:10" s="32" customFormat="1" ht="30" customHeight="1">
      <c r="A31" s="24" t="s">
        <v>15</v>
      </c>
      <c r="B31" s="44">
        <v>2113</v>
      </c>
      <c r="C31" s="45">
        <v>272</v>
      </c>
      <c r="D31" s="44">
        <v>419</v>
      </c>
      <c r="E31" s="44">
        <v>841</v>
      </c>
      <c r="F31" s="44">
        <v>501</v>
      </c>
      <c r="G31" s="44">
        <v>234</v>
      </c>
      <c r="H31" s="26">
        <f>I31-SUM(B31:G31)</f>
        <v>681</v>
      </c>
      <c r="I31" s="33">
        <v>5061</v>
      </c>
      <c r="J31" s="18"/>
    </row>
    <row r="32" spans="1:10" s="19" customFormat="1" ht="30" customHeight="1">
      <c r="A32" s="36" t="s">
        <v>24</v>
      </c>
      <c r="B32" s="16">
        <v>418</v>
      </c>
      <c r="C32" s="16">
        <v>127</v>
      </c>
      <c r="D32" s="16">
        <v>121</v>
      </c>
      <c r="E32" s="16">
        <v>61</v>
      </c>
      <c r="F32" s="16">
        <v>104</v>
      </c>
      <c r="G32" s="16">
        <v>62</v>
      </c>
      <c r="H32" s="17">
        <f>I32-SUM(B32:G32)</f>
        <v>209</v>
      </c>
      <c r="I32" s="16">
        <v>1102</v>
      </c>
      <c r="J32" s="18">
        <f>I32-I34</f>
        <v>54</v>
      </c>
    </row>
    <row r="33" spans="1:10" s="31" customFormat="1" ht="21" customHeight="1">
      <c r="A33" s="20" t="s">
        <v>14</v>
      </c>
      <c r="B33" s="21">
        <f>B32/B35</f>
        <v>4.5813239807102148E-2</v>
      </c>
      <c r="C33" s="21">
        <f t="shared" ref="C33:I33" si="9">C32/C35</f>
        <v>2.723568518121381E-2</v>
      </c>
      <c r="D33" s="21">
        <f t="shared" si="9"/>
        <v>2.9504998780785174E-2</v>
      </c>
      <c r="E33" s="21">
        <f t="shared" si="9"/>
        <v>1.5815400570391495E-2</v>
      </c>
      <c r="F33" s="21">
        <f t="shared" si="9"/>
        <v>4.8103607770582792E-2</v>
      </c>
      <c r="G33" s="21">
        <f t="shared" si="9"/>
        <v>4.2553191489361701E-2</v>
      </c>
      <c r="H33" s="21">
        <f t="shared" si="9"/>
        <v>4.1149832644221306E-2</v>
      </c>
      <c r="I33" s="21">
        <f t="shared" si="9"/>
        <v>3.6198797753178073E-2</v>
      </c>
      <c r="J33" s="18"/>
    </row>
    <row r="34" spans="1:10" s="32" customFormat="1" ht="30" customHeight="1">
      <c r="A34" s="24" t="s">
        <v>15</v>
      </c>
      <c r="B34" s="33">
        <v>440</v>
      </c>
      <c r="C34" s="28">
        <v>134</v>
      </c>
      <c r="D34" s="28">
        <v>128</v>
      </c>
      <c r="E34" s="34">
        <v>63</v>
      </c>
      <c r="F34" s="28">
        <v>109</v>
      </c>
      <c r="G34" s="28">
        <v>33</v>
      </c>
      <c r="H34" s="26">
        <f>I34-SUM(B34:G34)</f>
        <v>141</v>
      </c>
      <c r="I34" s="28">
        <v>1048</v>
      </c>
      <c r="J34" s="18"/>
    </row>
    <row r="35" spans="1:10" s="19" customFormat="1" ht="30" customHeight="1">
      <c r="A35" s="46" t="s">
        <v>11</v>
      </c>
      <c r="B35" s="47">
        <f t="shared" ref="B35:H36" si="10">B5+B8+B11+B14+B17+B20+B23+B26+B29+B32</f>
        <v>9124</v>
      </c>
      <c r="C35" s="47">
        <f t="shared" si="10"/>
        <v>4663</v>
      </c>
      <c r="D35" s="47">
        <f t="shared" si="10"/>
        <v>4101</v>
      </c>
      <c r="E35" s="47">
        <f t="shared" si="10"/>
        <v>3857</v>
      </c>
      <c r="F35" s="47">
        <f t="shared" si="10"/>
        <v>2162</v>
      </c>
      <c r="G35" s="47">
        <f t="shared" si="10"/>
        <v>1457</v>
      </c>
      <c r="H35" s="48">
        <f>I35-SUM(B35:G35)</f>
        <v>5079</v>
      </c>
      <c r="I35" s="49">
        <f t="shared" ref="I35:I36" si="11">I5+I8+I11+I14+I17+I20+I23+I26+I29+I32</f>
        <v>30443</v>
      </c>
      <c r="J35" s="50">
        <f>I35-I37</f>
        <v>654</v>
      </c>
    </row>
    <row r="36" spans="1:10" s="31" customFormat="1" ht="21" customHeight="1">
      <c r="A36" s="51" t="s">
        <v>14</v>
      </c>
      <c r="B36" s="52">
        <f>B6+B9+B12+B15+B18+B21+B24+B27+B30+B33</f>
        <v>1</v>
      </c>
      <c r="C36" s="52">
        <f t="shared" si="10"/>
        <v>0.99999999999999989</v>
      </c>
      <c r="D36" s="52">
        <f t="shared" si="10"/>
        <v>1</v>
      </c>
      <c r="E36" s="52">
        <f t="shared" si="10"/>
        <v>0.99999999999999989</v>
      </c>
      <c r="F36" s="52">
        <f t="shared" si="10"/>
        <v>1</v>
      </c>
      <c r="G36" s="52">
        <f t="shared" si="10"/>
        <v>0.99999999999999989</v>
      </c>
      <c r="H36" s="52">
        <f t="shared" si="10"/>
        <v>1</v>
      </c>
      <c r="I36" s="52">
        <f t="shared" si="11"/>
        <v>0.99999999999999989</v>
      </c>
      <c r="J36" s="53"/>
    </row>
    <row r="37" spans="1:10" s="32" customFormat="1" ht="30" customHeight="1">
      <c r="A37" s="54" t="s">
        <v>15</v>
      </c>
      <c r="B37" s="55">
        <f t="shared" ref="B37:I37" si="12">SUM(B7,B10,B13,B16,B19,B22,B25,B28,B31,B34)</f>
        <v>9368</v>
      </c>
      <c r="C37" s="56">
        <f t="shared" si="12"/>
        <v>4822</v>
      </c>
      <c r="D37" s="56">
        <f t="shared" si="12"/>
        <v>3911</v>
      </c>
      <c r="E37" s="57">
        <f t="shared" si="12"/>
        <v>3953</v>
      </c>
      <c r="F37" s="56">
        <f t="shared" si="12"/>
        <v>2094</v>
      </c>
      <c r="G37" s="56">
        <f t="shared" si="12"/>
        <v>980</v>
      </c>
      <c r="H37" s="56">
        <f t="shared" si="12"/>
        <v>4661</v>
      </c>
      <c r="I37" s="56">
        <f t="shared" si="12"/>
        <v>29789</v>
      </c>
      <c r="J37" s="53"/>
    </row>
    <row r="38" spans="1:10" ht="51" customHeight="1">
      <c r="A38" s="58" t="s">
        <v>12</v>
      </c>
      <c r="B38" s="59">
        <f t="shared" ref="B38:H38" si="13">B35-B37</f>
        <v>-244</v>
      </c>
      <c r="C38" s="60">
        <f t="shared" si="13"/>
        <v>-159</v>
      </c>
      <c r="D38" s="60">
        <f t="shared" si="13"/>
        <v>190</v>
      </c>
      <c r="E38" s="61">
        <f t="shared" si="13"/>
        <v>-96</v>
      </c>
      <c r="F38" s="60">
        <f t="shared" si="13"/>
        <v>68</v>
      </c>
      <c r="G38" s="60">
        <f t="shared" si="13"/>
        <v>477</v>
      </c>
      <c r="H38" s="60">
        <f t="shared" si="13"/>
        <v>418</v>
      </c>
      <c r="I38" s="62"/>
      <c r="J38" s="63"/>
    </row>
    <row r="39" spans="1:10" s="65" customFormat="1">
      <c r="A39" s="64"/>
      <c r="H39" s="66"/>
      <c r="I39" s="66"/>
      <c r="J39" s="67"/>
    </row>
    <row r="40" spans="1:10">
      <c r="H40" s="68"/>
      <c r="I40" s="68"/>
    </row>
  </sheetData>
  <mergeCells count="12">
    <mergeCell ref="J23:J25"/>
    <mergeCell ref="J26:J28"/>
    <mergeCell ref="J29:J31"/>
    <mergeCell ref="J32:J34"/>
    <mergeCell ref="J35:J38"/>
    <mergeCell ref="H39:J39"/>
    <mergeCell ref="J5:J7"/>
    <mergeCell ref="J8:J10"/>
    <mergeCell ref="J11:J13"/>
    <mergeCell ref="J14:J16"/>
    <mergeCell ref="J17:J19"/>
    <mergeCell ref="J20:J22"/>
  </mergeCells>
  <phoneticPr fontId="3"/>
  <printOptions horizontalCentered="1"/>
  <pageMargins left="0.39370078740157483" right="0.39370078740157483" top="0.59055118110236227" bottom="0.39370078740157483" header="0.19685039370078741" footer="0.23622047244094491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【H27】広域別・主な国籍・地域別</vt:lpstr>
      <vt:lpstr>【H27】広域別・主な国籍・地域別!Print_Area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Administrator;長野県国際課</dc:creator>
  <cp:lastModifiedBy>Administrator</cp:lastModifiedBy>
  <dcterms:created xsi:type="dcterms:W3CDTF">2019-03-15T08:07:43Z</dcterms:created>
  <dcterms:modified xsi:type="dcterms:W3CDTF">2019-03-15T08:08:37Z</dcterms:modified>
</cp:coreProperties>
</file>