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75" windowWidth="15480" windowHeight="9000" activeTab="2"/>
  </bookViews>
  <sheets>
    <sheet name="8_29下流 " sheetId="36" r:id="rId1"/>
    <sheet name="8_29上流 " sheetId="37" r:id="rId2"/>
    <sheet name="HP用詳細表" sheetId="8" r:id="rId3"/>
  </sheets>
  <definedNames>
    <definedName name="_xlnm.Print_Area" localSheetId="0">'8_29下流 '!$B$1:$L$14</definedName>
    <definedName name="_xlnm.Print_Area" localSheetId="1">'8_29上流 '!$A$1:$L$16</definedName>
    <definedName name="_xlnm.Print_Area" localSheetId="2">HP用詳細表!$A$1:$F$24</definedName>
    <definedName name="_xlnm.Print_Titles" localSheetId="2">HP用詳細表!$1:$3</definedName>
  </definedNames>
  <calcPr calcId="114210" fullCalcOnLoad="1"/>
</workbook>
</file>

<file path=xl/calcChain.xml><?xml version="1.0" encoding="utf-8"?>
<calcChain xmlns="http://schemas.openxmlformats.org/spreadsheetml/2006/main">
  <c r="K8" i="37"/>
  <c r="K9"/>
  <c r="K10"/>
  <c r="K11"/>
  <c r="K12"/>
  <c r="K13"/>
  <c r="K7"/>
  <c r="K8" i="36"/>
  <c r="K9"/>
  <c r="K10"/>
  <c r="K11"/>
  <c r="K12"/>
  <c r="K13"/>
  <c r="K14"/>
  <c r="K7"/>
  <c r="A19" i="8"/>
  <c r="B19"/>
  <c r="C19"/>
  <c r="D19"/>
  <c r="F19"/>
  <c r="A20"/>
  <c r="B20"/>
  <c r="C20"/>
  <c r="D20"/>
  <c r="F20"/>
  <c r="A21"/>
  <c r="B21"/>
  <c r="C21"/>
  <c r="D21"/>
  <c r="F21"/>
  <c r="A22"/>
  <c r="B22"/>
  <c r="C22"/>
  <c r="D22"/>
  <c r="F22"/>
  <c r="A23"/>
  <c r="B23"/>
  <c r="C23"/>
  <c r="D23"/>
  <c r="F23"/>
  <c r="A24"/>
  <c r="B24"/>
  <c r="C24"/>
  <c r="D24"/>
  <c r="F24"/>
  <c r="A25"/>
  <c r="B25"/>
  <c r="C25"/>
  <c r="D25"/>
  <c r="E25"/>
  <c r="F25"/>
  <c r="A26"/>
  <c r="B26"/>
  <c r="C26"/>
  <c r="D26"/>
  <c r="E26"/>
  <c r="F26"/>
  <c r="F18"/>
  <c r="D18"/>
  <c r="C18"/>
  <c r="B18"/>
  <c r="A18"/>
  <c r="A1"/>
  <c r="A8"/>
  <c r="B8"/>
  <c r="C8"/>
  <c r="D8"/>
  <c r="F8"/>
  <c r="A9"/>
  <c r="B9"/>
  <c r="C9"/>
  <c r="D9"/>
  <c r="E9"/>
  <c r="F9"/>
  <c r="A10"/>
  <c r="B10"/>
  <c r="C10"/>
  <c r="D10"/>
  <c r="F10"/>
  <c r="A11"/>
  <c r="B11"/>
  <c r="C11"/>
  <c r="D11"/>
  <c r="F11"/>
  <c r="A12"/>
  <c r="B12"/>
  <c r="C12"/>
  <c r="D12"/>
  <c r="F12"/>
  <c r="A13"/>
  <c r="B13"/>
  <c r="C13"/>
  <c r="D13"/>
  <c r="F13"/>
  <c r="A14"/>
  <c r="B14"/>
  <c r="C14"/>
  <c r="D14"/>
  <c r="F14"/>
  <c r="F7"/>
  <c r="D7"/>
  <c r="C7"/>
  <c r="B7"/>
  <c r="A7"/>
  <c r="E24"/>
  <c r="E23"/>
  <c r="E22"/>
  <c r="E21"/>
  <c r="E20"/>
  <c r="E19"/>
  <c r="E18"/>
  <c r="K15" i="36"/>
  <c r="E14" i="8"/>
  <c r="E13"/>
  <c r="E12"/>
  <c r="E11"/>
  <c r="E10"/>
  <c r="E8"/>
  <c r="E7"/>
</calcChain>
</file>

<file path=xl/sharedStrings.xml><?xml version="1.0" encoding="utf-8"?>
<sst xmlns="http://schemas.openxmlformats.org/spreadsheetml/2006/main" count="88" uniqueCount="40">
  <si>
    <t>空間放射線量率（サーベイメータ－）　測定記録</t>
    <rPh sb="0" eb="2">
      <t>クウカン</t>
    </rPh>
    <rPh sb="2" eb="5">
      <t>ホウシャセン</t>
    </rPh>
    <rPh sb="5" eb="6">
      <t>リョウ</t>
    </rPh>
    <rPh sb="6" eb="7">
      <t>リツ</t>
    </rPh>
    <rPh sb="18" eb="20">
      <t>ソクテイ</t>
    </rPh>
    <rPh sb="20" eb="22">
      <t>キロク</t>
    </rPh>
    <phoneticPr fontId="2"/>
  </si>
  <si>
    <t>測定地点</t>
    <rPh sb="0" eb="2">
      <t>ソクテイ</t>
    </rPh>
    <rPh sb="2" eb="4">
      <t>チテン</t>
    </rPh>
    <phoneticPr fontId="2"/>
  </si>
  <si>
    <t>測定
時刻</t>
    <rPh sb="0" eb="2">
      <t>ソクテイ</t>
    </rPh>
    <rPh sb="3" eb="5">
      <t>ジコク</t>
    </rPh>
    <phoneticPr fontId="2"/>
  </si>
  <si>
    <t>天候</t>
    <rPh sb="0" eb="2">
      <t>テンコウ</t>
    </rPh>
    <phoneticPr fontId="2"/>
  </si>
  <si>
    <t>平均</t>
    <rPh sb="0" eb="2">
      <t>ヘイキン</t>
    </rPh>
    <phoneticPr fontId="2"/>
  </si>
  <si>
    <t>備考</t>
    <rPh sb="0" eb="2">
      <t>ビコウ</t>
    </rPh>
    <phoneticPr fontId="2"/>
  </si>
  <si>
    <t>測　定
年月日</t>
    <rPh sb="0" eb="1">
      <t>ハカリ</t>
    </rPh>
    <rPh sb="2" eb="3">
      <t>サダム</t>
    </rPh>
    <rPh sb="4" eb="7">
      <t>ネンガッピ</t>
    </rPh>
    <phoneticPr fontId="2"/>
  </si>
  <si>
    <t>測定場所　：　クリーンピア千曲</t>
    <rPh sb="0" eb="2">
      <t>ソクテイ</t>
    </rPh>
    <rPh sb="2" eb="4">
      <t>バショ</t>
    </rPh>
    <rPh sb="13" eb="15">
      <t>チクマ</t>
    </rPh>
    <phoneticPr fontId="2"/>
  </si>
  <si>
    <t>測定場所　：　アクアパル千曲</t>
    <rPh sb="0" eb="2">
      <t>ソクテイ</t>
    </rPh>
    <rPh sb="2" eb="4">
      <t>バショ</t>
    </rPh>
    <rPh sb="12" eb="14">
      <t>チクマ</t>
    </rPh>
    <phoneticPr fontId="2"/>
  </si>
  <si>
    <t>焼却炉棟灰搬出室</t>
    <rPh sb="0" eb="3">
      <t>ショウキャクロ</t>
    </rPh>
    <rPh sb="3" eb="4">
      <t>トウ</t>
    </rPh>
    <rPh sb="4" eb="5">
      <t>ハイ</t>
    </rPh>
    <rPh sb="5" eb="7">
      <t>ハンシュツ</t>
    </rPh>
    <rPh sb="7" eb="8">
      <t>シツ</t>
    </rPh>
    <phoneticPr fontId="2"/>
  </si>
  <si>
    <t>焼却炉棟東側
敷地境界（東）付近</t>
    <rPh sb="0" eb="3">
      <t>ショウキャクロ</t>
    </rPh>
    <rPh sb="3" eb="4">
      <t>トウ</t>
    </rPh>
    <rPh sb="4" eb="6">
      <t>ヒガシガワ</t>
    </rPh>
    <rPh sb="7" eb="9">
      <t>シキチ</t>
    </rPh>
    <rPh sb="9" eb="11">
      <t>キョウカイ</t>
    </rPh>
    <rPh sb="12" eb="13">
      <t>ヒガシ</t>
    </rPh>
    <rPh sb="14" eb="16">
      <t>フキン</t>
    </rPh>
    <phoneticPr fontId="2"/>
  </si>
  <si>
    <t>正門入口
敷地境界（西）</t>
    <rPh sb="0" eb="2">
      <t>セイモン</t>
    </rPh>
    <rPh sb="2" eb="3">
      <t>イ</t>
    </rPh>
    <rPh sb="3" eb="4">
      <t>グチ</t>
    </rPh>
    <rPh sb="5" eb="7">
      <t>シキチ</t>
    </rPh>
    <rPh sb="7" eb="9">
      <t>キョウカイ</t>
    </rPh>
    <rPh sb="10" eb="11">
      <t>ニシ</t>
    </rPh>
    <phoneticPr fontId="2"/>
  </si>
  <si>
    <t>テニスコート・マレットゴルフ場（２Ｈ）</t>
    <rPh sb="14" eb="15">
      <t>ジョウ</t>
    </rPh>
    <phoneticPr fontId="2"/>
  </si>
  <si>
    <t>敷地境界（南）</t>
    <rPh sb="0" eb="2">
      <t>シキチ</t>
    </rPh>
    <rPh sb="2" eb="4">
      <t>キョウカイ</t>
    </rPh>
    <rPh sb="5" eb="6">
      <t>ミナミ</t>
    </rPh>
    <phoneticPr fontId="2"/>
  </si>
  <si>
    <t>敷地境界：北門</t>
    <rPh sb="0" eb="2">
      <t>シキチ</t>
    </rPh>
    <rPh sb="2" eb="4">
      <t>キョウカイ</t>
    </rPh>
    <rPh sb="5" eb="7">
      <t>キタモン</t>
    </rPh>
    <phoneticPr fontId="2"/>
  </si>
  <si>
    <t>敷地境界：南門</t>
    <rPh sb="0" eb="2">
      <t>シキチ</t>
    </rPh>
    <rPh sb="2" eb="4">
      <t>キョウカイ</t>
    </rPh>
    <rPh sb="5" eb="6">
      <t>ミナミ</t>
    </rPh>
    <rPh sb="6" eb="7">
      <t>モン</t>
    </rPh>
    <phoneticPr fontId="2"/>
  </si>
  <si>
    <t>敷地境界：西門</t>
    <rPh sb="0" eb="2">
      <t>シキチ</t>
    </rPh>
    <rPh sb="2" eb="4">
      <t>キョウカイ</t>
    </rPh>
    <rPh sb="5" eb="7">
      <t>ニシモン</t>
    </rPh>
    <phoneticPr fontId="2"/>
  </si>
  <si>
    <t>単位：μSv／ｈ</t>
    <rPh sb="0" eb="2">
      <t>タンイ</t>
    </rPh>
    <phoneticPr fontId="2"/>
  </si>
  <si>
    <t>区分</t>
    <rPh sb="0" eb="2">
      <t>クブン</t>
    </rPh>
    <phoneticPr fontId="2"/>
  </si>
  <si>
    <t>時刻</t>
    <rPh sb="0" eb="2">
      <t>ジコク</t>
    </rPh>
    <phoneticPr fontId="2"/>
  </si>
  <si>
    <t>測定値</t>
    <rPh sb="0" eb="3">
      <t>ソクテイチ</t>
    </rPh>
    <phoneticPr fontId="2"/>
  </si>
  <si>
    <t>場内保管場所等</t>
    <rPh sb="0" eb="1">
      <t>バ</t>
    </rPh>
    <rPh sb="1" eb="2">
      <t>ナイ</t>
    </rPh>
    <rPh sb="2" eb="4">
      <t>ホカン</t>
    </rPh>
    <rPh sb="4" eb="6">
      <t>バショ</t>
    </rPh>
    <rPh sb="6" eb="7">
      <t>トウ</t>
    </rPh>
    <phoneticPr fontId="2"/>
  </si>
  <si>
    <t>敷地境界等</t>
    <rPh sb="0" eb="2">
      <t>シキチ</t>
    </rPh>
    <rPh sb="2" eb="4">
      <t>キョウカイ</t>
    </rPh>
    <rPh sb="4" eb="5">
      <t>トウ</t>
    </rPh>
    <phoneticPr fontId="2"/>
  </si>
  <si>
    <t>千曲川流域下水道下流処理区終末処理場</t>
    <rPh sb="0" eb="3">
      <t>チクマガワ</t>
    </rPh>
    <rPh sb="3" eb="5">
      <t>リュウイキ</t>
    </rPh>
    <rPh sb="5" eb="8">
      <t>ゲスイドウ</t>
    </rPh>
    <rPh sb="8" eb="10">
      <t>カリュウ</t>
    </rPh>
    <rPh sb="10" eb="12">
      <t>ショリ</t>
    </rPh>
    <rPh sb="12" eb="13">
      <t>ク</t>
    </rPh>
    <rPh sb="13" eb="15">
      <t>シュウマツ</t>
    </rPh>
    <rPh sb="15" eb="18">
      <t>ショリジョウ</t>
    </rPh>
    <phoneticPr fontId="2"/>
  </si>
  <si>
    <t>千曲川流域下水道上流処理区終末処理場</t>
    <rPh sb="0" eb="3">
      <t>チクマガワ</t>
    </rPh>
    <rPh sb="3" eb="5">
      <t>リュウイキ</t>
    </rPh>
    <rPh sb="5" eb="8">
      <t>ゲスイドウ</t>
    </rPh>
    <rPh sb="8" eb="10">
      <t>ジョウリュウ</t>
    </rPh>
    <rPh sb="10" eb="12">
      <t>ショリ</t>
    </rPh>
    <rPh sb="12" eb="13">
      <t>ク</t>
    </rPh>
    <rPh sb="13" eb="15">
      <t>シュウマツ</t>
    </rPh>
    <rPh sb="15" eb="18">
      <t>ショリジョウ</t>
    </rPh>
    <phoneticPr fontId="2"/>
  </si>
  <si>
    <t>６系管廊
（灰保管場所）</t>
    <rPh sb="1" eb="2">
      <t>ケイ</t>
    </rPh>
    <rPh sb="2" eb="4">
      <t>カンロウ</t>
    </rPh>
    <rPh sb="6" eb="7">
      <t>ハイ</t>
    </rPh>
    <rPh sb="7" eb="9">
      <t>ホカン</t>
    </rPh>
    <rPh sb="9" eb="11">
      <t>バショ</t>
    </rPh>
    <phoneticPr fontId="2"/>
  </si>
  <si>
    <t>空間放射線量率（μSv/hr）</t>
    <rPh sb="0" eb="2">
      <t>クウカン</t>
    </rPh>
    <rPh sb="2" eb="5">
      <t>ホウシャセン</t>
    </rPh>
    <rPh sb="5" eb="6">
      <t>リョウ</t>
    </rPh>
    <rPh sb="6" eb="7">
      <t>リツ</t>
    </rPh>
    <phoneticPr fontId="2"/>
  </si>
  <si>
    <t>HORIBA:PA-1000</t>
    <phoneticPr fontId="2"/>
  </si>
  <si>
    <t>敷地境界：東門</t>
    <rPh sb="0" eb="2">
      <t>シキチ</t>
    </rPh>
    <rPh sb="2" eb="4">
      <t>キョウカイ</t>
    </rPh>
    <rPh sb="5" eb="6">
      <t>ヒガシ</t>
    </rPh>
    <rPh sb="6" eb="7">
      <t>モン</t>
    </rPh>
    <phoneticPr fontId="2"/>
  </si>
  <si>
    <t>２号焼却炉棟
灰ホッパー下</t>
    <rPh sb="1" eb="2">
      <t>ゴウ</t>
    </rPh>
    <rPh sb="2" eb="5">
      <t>ショウキャクロ</t>
    </rPh>
    <rPh sb="5" eb="6">
      <t>トウ</t>
    </rPh>
    <rPh sb="7" eb="8">
      <t>ハイ</t>
    </rPh>
    <rPh sb="12" eb="13">
      <t>シタ</t>
    </rPh>
    <phoneticPr fontId="2"/>
  </si>
  <si>
    <t>2号焼却炉棟内</t>
    <rPh sb="1" eb="2">
      <t>ゴウ</t>
    </rPh>
    <rPh sb="2" eb="5">
      <t>ショウキャクロ</t>
    </rPh>
    <rPh sb="5" eb="6">
      <t>トウ</t>
    </rPh>
    <rPh sb="6" eb="7">
      <t>ナイ</t>
    </rPh>
    <phoneticPr fontId="2"/>
  </si>
  <si>
    <t>保管倉庫</t>
    <rPh sb="0" eb="2">
      <t>ホカン</t>
    </rPh>
    <rPh sb="2" eb="4">
      <t>ソウコ</t>
    </rPh>
    <phoneticPr fontId="2"/>
  </si>
  <si>
    <t>フレコン保管（３段）</t>
    <rPh sb="4" eb="6">
      <t>ホカン</t>
    </rPh>
    <rPh sb="8" eb="9">
      <t>ダン</t>
    </rPh>
    <phoneticPr fontId="2"/>
  </si>
  <si>
    <t>フレコン保管（廃砂）</t>
    <rPh sb="4" eb="6">
      <t>ホカン</t>
    </rPh>
    <rPh sb="7" eb="8">
      <t>ハイ</t>
    </rPh>
    <rPh sb="8" eb="9">
      <t>スナ</t>
    </rPh>
    <phoneticPr fontId="2"/>
  </si>
  <si>
    <t>１号焼却炉棟</t>
    <rPh sb="1" eb="2">
      <t>ゴウ</t>
    </rPh>
    <rPh sb="2" eb="4">
      <t>ショウキャク</t>
    </rPh>
    <rPh sb="4" eb="5">
      <t>ロ</t>
    </rPh>
    <rPh sb="5" eb="6">
      <t>トウ</t>
    </rPh>
    <phoneticPr fontId="2"/>
  </si>
  <si>
    <t>1号焼却炉棟内</t>
    <rPh sb="1" eb="2">
      <t>ゴウ</t>
    </rPh>
    <rPh sb="2" eb="5">
      <t>ショウキャクロ</t>
    </rPh>
    <rPh sb="5" eb="6">
      <t>トウ</t>
    </rPh>
    <rPh sb="6" eb="7">
      <t>ナイ</t>
    </rPh>
    <phoneticPr fontId="2"/>
  </si>
  <si>
    <t>注意：　線量計を設置してから１分間は測定しない。　その後、３０秒ごとに計測する。</t>
    <rPh sb="0" eb="2">
      <t>チュウイ</t>
    </rPh>
    <rPh sb="4" eb="6">
      <t>センリョウ</t>
    </rPh>
    <rPh sb="6" eb="7">
      <t>ケイ</t>
    </rPh>
    <rPh sb="8" eb="10">
      <t>セッチ</t>
    </rPh>
    <rPh sb="15" eb="16">
      <t>フン</t>
    </rPh>
    <rPh sb="16" eb="17">
      <t>カン</t>
    </rPh>
    <rPh sb="18" eb="20">
      <t>ソクテイ</t>
    </rPh>
    <rPh sb="27" eb="28">
      <t>ゴ</t>
    </rPh>
    <rPh sb="31" eb="32">
      <t>ビョウ</t>
    </rPh>
    <rPh sb="35" eb="37">
      <t>ケイソク</t>
    </rPh>
    <phoneticPr fontId="2"/>
  </si>
  <si>
    <t>晴</t>
    <rPh sb="0" eb="1">
      <t>ハ</t>
    </rPh>
    <phoneticPr fontId="2"/>
  </si>
  <si>
    <t>フレコン保管（３段）H23．7．21前</t>
    <rPh sb="4" eb="6">
      <t>ホカン</t>
    </rPh>
    <rPh sb="8" eb="9">
      <t>ダン</t>
    </rPh>
    <rPh sb="18" eb="19">
      <t>マエ</t>
    </rPh>
    <phoneticPr fontId="2"/>
  </si>
  <si>
    <t>フレコン保管（２段）H23．5．25</t>
    <rPh sb="4" eb="6">
      <t>ホカン</t>
    </rPh>
    <rPh sb="8" eb="9">
      <t>ダン</t>
    </rPh>
    <phoneticPr fontId="2"/>
  </si>
</sst>
</file>

<file path=xl/styles.xml><?xml version="1.0" encoding="utf-8"?>
<styleSheet xmlns="http://schemas.openxmlformats.org/spreadsheetml/2006/main">
  <numFmts count="4">
    <numFmt numFmtId="176" formatCode="0.00_ "/>
    <numFmt numFmtId="177" formatCode="0.000_ "/>
    <numFmt numFmtId="178" formatCode="0.000_);\(0.000\)"/>
    <numFmt numFmtId="179" formatCode="[$-411]&quot;空間放射線量率（サーベイメータ）測定記録 ： &quot;ge\.m\.d&quot; 測定分&quot;"/>
  </numFmts>
  <fonts count="7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6"/>
      <name val="ＭＳ Ｐゴシック"/>
      <family val="3"/>
      <charset val="128"/>
    </font>
    <font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1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20" fontId="0" fillId="0" borderId="1" xfId="0" applyNumberFormat="1" applyBorder="1" applyAlignment="1">
      <alignment horizontal="center" vertical="center"/>
    </xf>
    <xf numFmtId="176" fontId="0" fillId="0" borderId="1" xfId="0" applyNumberFormat="1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vertical="center" wrapText="1"/>
    </xf>
    <xf numFmtId="20" fontId="0" fillId="0" borderId="2" xfId="0" applyNumberFormat="1" applyBorder="1" applyAlignment="1">
      <alignment horizontal="center" vertical="center"/>
    </xf>
    <xf numFmtId="176" fontId="0" fillId="0" borderId="2" xfId="0" applyNumberFormat="1" applyBorder="1">
      <alignment vertical="center"/>
    </xf>
    <xf numFmtId="0" fontId="0" fillId="0" borderId="0" xfId="0" applyBorder="1">
      <alignment vertical="center"/>
    </xf>
    <xf numFmtId="0" fontId="0" fillId="0" borderId="1" xfId="0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 indent="1"/>
    </xf>
    <xf numFmtId="177" fontId="0" fillId="0" borderId="1" xfId="0" applyNumberFormat="1" applyBorder="1">
      <alignment vertical="center"/>
    </xf>
    <xf numFmtId="57" fontId="0" fillId="0" borderId="1" xfId="0" quotePrefix="1" applyNumberFormat="1" applyBorder="1" applyAlignment="1">
      <alignment horizontal="center" vertical="center" wrapText="1"/>
    </xf>
    <xf numFmtId="20" fontId="0" fillId="0" borderId="1" xfId="0" quotePrefix="1" applyNumberFormat="1" applyBorder="1" applyAlignment="1">
      <alignment horizontal="center" vertical="center"/>
    </xf>
    <xf numFmtId="178" fontId="0" fillId="0" borderId="1" xfId="0" applyNumberFormat="1" applyBorder="1">
      <alignment vertical="center"/>
    </xf>
    <xf numFmtId="177" fontId="0" fillId="0" borderId="1" xfId="0" applyNumberFormat="1" applyBorder="1" applyAlignment="1">
      <alignment horizontal="right" vertical="center"/>
    </xf>
    <xf numFmtId="0" fontId="0" fillId="0" borderId="1" xfId="0" applyFill="1" applyBorder="1" applyAlignment="1">
      <alignment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vertical="center" wrapText="1"/>
    </xf>
    <xf numFmtId="20" fontId="0" fillId="0" borderId="3" xfId="0" applyNumberFormat="1" applyBorder="1" applyAlignment="1">
      <alignment horizontal="center" vertical="center"/>
    </xf>
    <xf numFmtId="176" fontId="0" fillId="0" borderId="3" xfId="0" applyNumberFormat="1" applyBorder="1">
      <alignment vertical="center"/>
    </xf>
    <xf numFmtId="0" fontId="0" fillId="0" borderId="3" xfId="0" applyBorder="1">
      <alignment vertical="center"/>
    </xf>
    <xf numFmtId="177" fontId="6" fillId="0" borderId="1" xfId="0" applyNumberFormat="1" applyFont="1" applyBorder="1">
      <alignment vertical="center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3" fillId="0" borderId="3" xfId="0" applyFont="1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79" fontId="5" fillId="0" borderId="0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L18"/>
  <sheetViews>
    <sheetView view="pageBreakPreview" zoomScaleSheetLayoutView="100" workbookViewId="0">
      <selection activeCell="I20" sqref="I20"/>
    </sheetView>
  </sheetViews>
  <sheetFormatPr defaultRowHeight="13.5"/>
  <cols>
    <col min="1" max="1" width="0.375" customWidth="1"/>
    <col min="2" max="2" width="16.625" customWidth="1"/>
    <col min="3" max="3" width="10.625" customWidth="1"/>
    <col min="4" max="4" width="10.75" customWidth="1"/>
    <col min="5" max="5" width="9.75" customWidth="1"/>
    <col min="6" max="11" width="10.625" customWidth="1"/>
    <col min="12" max="12" width="26.5" customWidth="1"/>
  </cols>
  <sheetData>
    <row r="1" spans="1:12" ht="18.7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</row>
    <row r="3" spans="1:12" ht="20.100000000000001" customHeight="1">
      <c r="B3" s="33" t="s">
        <v>7</v>
      </c>
      <c r="C3" s="33"/>
      <c r="D3" s="33"/>
      <c r="L3" t="s">
        <v>27</v>
      </c>
    </row>
    <row r="4" spans="1:12" ht="20.100000000000001" customHeight="1"/>
    <row r="5" spans="1:12" ht="15.95" customHeight="1">
      <c r="B5" s="34" t="s">
        <v>1</v>
      </c>
      <c r="C5" s="35" t="s">
        <v>6</v>
      </c>
      <c r="D5" s="35" t="s">
        <v>2</v>
      </c>
      <c r="E5" s="34" t="s">
        <v>3</v>
      </c>
      <c r="F5" s="34" t="s">
        <v>26</v>
      </c>
      <c r="G5" s="34"/>
      <c r="H5" s="34"/>
      <c r="I5" s="34"/>
      <c r="J5" s="34"/>
      <c r="K5" s="34"/>
      <c r="L5" s="34" t="s">
        <v>5</v>
      </c>
    </row>
    <row r="6" spans="1:12" ht="15.95" customHeight="1">
      <c r="B6" s="34"/>
      <c r="C6" s="35"/>
      <c r="D6" s="35"/>
      <c r="E6" s="34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34"/>
    </row>
    <row r="7" spans="1:12" ht="32.1" customHeight="1">
      <c r="A7" t="s">
        <v>22</v>
      </c>
      <c r="B7" s="7" t="s">
        <v>14</v>
      </c>
      <c r="C7" s="19">
        <v>41515</v>
      </c>
      <c r="D7" s="20">
        <v>0.61111111111111105</v>
      </c>
      <c r="E7" s="1" t="s">
        <v>37</v>
      </c>
      <c r="F7" s="18">
        <v>5.0999999999999997E-2</v>
      </c>
      <c r="G7" s="18">
        <v>4.8000000000000001E-2</v>
      </c>
      <c r="H7" s="18">
        <v>5.0999999999999997E-2</v>
      </c>
      <c r="I7" s="18">
        <v>5.1999999999999998E-2</v>
      </c>
      <c r="J7" s="18">
        <v>5.3999999999999999E-2</v>
      </c>
      <c r="K7" s="29">
        <f>AVERAGE(F7:J7)</f>
        <v>5.1200000000000002E-2</v>
      </c>
      <c r="L7" s="2"/>
    </row>
    <row r="8" spans="1:12" ht="32.1" customHeight="1">
      <c r="A8" t="s">
        <v>22</v>
      </c>
      <c r="B8" s="1" t="s">
        <v>16</v>
      </c>
      <c r="C8" s="19">
        <v>41515</v>
      </c>
      <c r="D8" s="3">
        <v>0.61527777777777781</v>
      </c>
      <c r="E8" s="1" t="s">
        <v>37</v>
      </c>
      <c r="F8" s="18">
        <v>5.6000000000000001E-2</v>
      </c>
      <c r="G8" s="22">
        <v>5.1999999999999998E-2</v>
      </c>
      <c r="H8" s="18">
        <v>5.5E-2</v>
      </c>
      <c r="I8" s="18">
        <v>0.05</v>
      </c>
      <c r="J8" s="18">
        <v>4.9000000000000002E-2</v>
      </c>
      <c r="K8" s="29">
        <f t="shared" ref="K8:K14" si="0">AVERAGE(F8:J8)</f>
        <v>5.2400000000000002E-2</v>
      </c>
      <c r="L8" s="2"/>
    </row>
    <row r="9" spans="1:12" ht="32.1" customHeight="1">
      <c r="A9" t="s">
        <v>22</v>
      </c>
      <c r="B9" s="7" t="s">
        <v>15</v>
      </c>
      <c r="C9" s="19">
        <v>41515</v>
      </c>
      <c r="D9" s="20">
        <v>0.63472222222222219</v>
      </c>
      <c r="E9" s="1" t="s">
        <v>37</v>
      </c>
      <c r="F9" s="18">
        <v>5.6000000000000001E-2</v>
      </c>
      <c r="G9" s="18">
        <v>5.2999999999999999E-2</v>
      </c>
      <c r="H9" s="18">
        <v>0.06</v>
      </c>
      <c r="I9" s="18">
        <v>6.2E-2</v>
      </c>
      <c r="J9" s="18">
        <v>5.6000000000000001E-2</v>
      </c>
      <c r="K9" s="29">
        <f t="shared" si="0"/>
        <v>5.7399999999999993E-2</v>
      </c>
      <c r="L9" s="5"/>
    </row>
    <row r="10" spans="1:12" ht="32.1" customHeight="1">
      <c r="A10" t="s">
        <v>22</v>
      </c>
      <c r="B10" s="1" t="s">
        <v>28</v>
      </c>
      <c r="C10" s="19">
        <v>41515</v>
      </c>
      <c r="D10" s="20">
        <v>0.64027777777777783</v>
      </c>
      <c r="E10" s="1" t="s">
        <v>37</v>
      </c>
      <c r="F10" s="18">
        <v>4.5999999999999999E-2</v>
      </c>
      <c r="G10" s="18">
        <v>5.1999999999999998E-2</v>
      </c>
      <c r="H10" s="18">
        <v>5.0999999999999997E-2</v>
      </c>
      <c r="I10" s="18">
        <v>4.7E-2</v>
      </c>
      <c r="J10" s="18">
        <v>4.4999999999999998E-2</v>
      </c>
      <c r="K10" s="29">
        <f t="shared" si="0"/>
        <v>4.82E-2</v>
      </c>
      <c r="L10" s="6"/>
    </row>
    <row r="11" spans="1:12" ht="32.1" customHeight="1">
      <c r="A11" t="s">
        <v>21</v>
      </c>
      <c r="B11" s="30" t="s">
        <v>31</v>
      </c>
      <c r="C11" s="19">
        <v>41515</v>
      </c>
      <c r="D11" s="20">
        <v>0.62013888888888891</v>
      </c>
      <c r="E11" s="1" t="s">
        <v>37</v>
      </c>
      <c r="F11" s="18">
        <v>0.16300000000000001</v>
      </c>
      <c r="G11" s="18">
        <v>0.16300000000000001</v>
      </c>
      <c r="H11" s="18">
        <v>0.16600000000000001</v>
      </c>
      <c r="I11" s="18">
        <v>0.16400000000000001</v>
      </c>
      <c r="J11" s="18">
        <v>0.17599999999999999</v>
      </c>
      <c r="K11" s="29">
        <f t="shared" si="0"/>
        <v>0.16640000000000002</v>
      </c>
      <c r="L11" s="2" t="s">
        <v>38</v>
      </c>
    </row>
    <row r="12" spans="1:12" ht="32.1" customHeight="1">
      <c r="A12" t="s">
        <v>21</v>
      </c>
      <c r="B12" s="7" t="s">
        <v>35</v>
      </c>
      <c r="C12" s="19">
        <v>41515</v>
      </c>
      <c r="D12" s="3">
        <v>0.62361111111111112</v>
      </c>
      <c r="E12" s="1" t="s">
        <v>37</v>
      </c>
      <c r="F12" s="18">
        <v>5.1999999999999998E-2</v>
      </c>
      <c r="G12" s="18">
        <v>5.5E-2</v>
      </c>
      <c r="H12" s="18">
        <v>5.0999999999999997E-2</v>
      </c>
      <c r="I12" s="18">
        <v>4.2999999999999997E-2</v>
      </c>
      <c r="J12" s="18">
        <v>5.0999999999999997E-2</v>
      </c>
      <c r="K12" s="29">
        <f t="shared" si="0"/>
        <v>5.04E-2</v>
      </c>
      <c r="L12" s="2"/>
    </row>
    <row r="13" spans="1:12" ht="32.1" customHeight="1">
      <c r="A13" t="s">
        <v>21</v>
      </c>
      <c r="B13" s="7" t="s">
        <v>29</v>
      </c>
      <c r="C13" s="19">
        <v>41515</v>
      </c>
      <c r="D13" s="20">
        <v>0.62777777777777777</v>
      </c>
      <c r="E13" s="1" t="s">
        <v>37</v>
      </c>
      <c r="F13" s="18">
        <v>4.4999999999999998E-2</v>
      </c>
      <c r="G13" s="18">
        <v>4.2999999999999997E-2</v>
      </c>
      <c r="H13" s="18">
        <v>4.3999999999999997E-2</v>
      </c>
      <c r="I13" s="18">
        <v>0.05</v>
      </c>
      <c r="J13" s="18">
        <v>4.7E-2</v>
      </c>
      <c r="K13" s="29">
        <f t="shared" si="0"/>
        <v>4.5799999999999993E-2</v>
      </c>
      <c r="L13" s="2"/>
    </row>
    <row r="14" spans="1:12" ht="32.1" customHeight="1">
      <c r="A14" t="s">
        <v>21</v>
      </c>
      <c r="B14" s="7" t="s">
        <v>30</v>
      </c>
      <c r="C14" s="19">
        <v>41515</v>
      </c>
      <c r="D14" s="20">
        <v>0.63055555555555554</v>
      </c>
      <c r="E14" s="1" t="s">
        <v>37</v>
      </c>
      <c r="F14" s="18">
        <v>3.9E-2</v>
      </c>
      <c r="G14" s="18">
        <v>4.8000000000000001E-2</v>
      </c>
      <c r="H14" s="18">
        <v>5.2999999999999999E-2</v>
      </c>
      <c r="I14" s="18">
        <v>5.6000000000000001E-2</v>
      </c>
      <c r="J14" s="18">
        <v>5.1999999999999998E-2</v>
      </c>
      <c r="K14" s="29">
        <f t="shared" si="0"/>
        <v>4.9599999999999991E-2</v>
      </c>
      <c r="L14" s="2"/>
    </row>
    <row r="15" spans="1:12" hidden="1">
      <c r="B15" s="23" t="s">
        <v>34</v>
      </c>
      <c r="C15" s="19">
        <v>41060</v>
      </c>
      <c r="D15" s="3"/>
      <c r="E15" s="1" t="s">
        <v>37</v>
      </c>
      <c r="F15" s="18"/>
      <c r="G15" s="18"/>
      <c r="H15" s="18"/>
      <c r="I15" s="18"/>
      <c r="J15" s="18"/>
      <c r="K15" s="21" t="e">
        <f>AVERAGE(F15:J15)</f>
        <v>#DIV/0!</v>
      </c>
      <c r="L15" s="2" t="s">
        <v>33</v>
      </c>
    </row>
    <row r="18" spans="2:2">
      <c r="B18" t="s">
        <v>36</v>
      </c>
    </row>
  </sheetData>
  <mergeCells count="8">
    <mergeCell ref="B1:L1"/>
    <mergeCell ref="B3:D3"/>
    <mergeCell ref="B5:B6"/>
    <mergeCell ref="C5:C6"/>
    <mergeCell ref="D5:D6"/>
    <mergeCell ref="E5:E6"/>
    <mergeCell ref="F5:K5"/>
    <mergeCell ref="L5:L6"/>
  </mergeCells>
  <phoneticPr fontId="2"/>
  <pageMargins left="0.78700000000000003" right="0.78700000000000003" top="0.98399999999999999" bottom="0.98399999999999999" header="0.51200000000000001" footer="0.51200000000000001"/>
  <pageSetup paperSize="9" scale="9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indexed="10"/>
    <pageSetUpPr fitToPage="1"/>
  </sheetPr>
  <dimension ref="A1:L16"/>
  <sheetViews>
    <sheetView topLeftCell="B1" zoomScaleSheetLayoutView="100" workbookViewId="0">
      <selection activeCell="L13" sqref="L13"/>
    </sheetView>
  </sheetViews>
  <sheetFormatPr defaultRowHeight="13.5"/>
  <cols>
    <col min="1" max="1" width="14.625" customWidth="1"/>
    <col min="2" max="2" width="18.625" customWidth="1"/>
    <col min="3" max="3" width="10.625" customWidth="1"/>
    <col min="4" max="4" width="10.75" customWidth="1"/>
    <col min="5" max="5" width="9.75" customWidth="1"/>
    <col min="6" max="11" width="10.625" customWidth="1"/>
    <col min="12" max="12" width="25.625" customWidth="1"/>
  </cols>
  <sheetData>
    <row r="1" spans="1:12" ht="18.75">
      <c r="B1" s="32" t="s">
        <v>0</v>
      </c>
      <c r="C1" s="32"/>
      <c r="D1" s="32"/>
      <c r="E1" s="32"/>
      <c r="F1" s="32"/>
      <c r="G1" s="32"/>
      <c r="H1" s="32"/>
      <c r="I1" s="32"/>
      <c r="J1" s="32"/>
      <c r="K1" s="32"/>
      <c r="L1" s="32"/>
    </row>
    <row r="3" spans="1:12" ht="20.100000000000001" customHeight="1">
      <c r="B3" s="33" t="s">
        <v>8</v>
      </c>
      <c r="C3" s="33"/>
      <c r="D3" s="33"/>
      <c r="L3" t="s">
        <v>27</v>
      </c>
    </row>
    <row r="4" spans="1:12" ht="20.100000000000001" customHeight="1"/>
    <row r="5" spans="1:12" ht="15.95" customHeight="1">
      <c r="B5" s="34" t="s">
        <v>1</v>
      </c>
      <c r="C5" s="35" t="s">
        <v>6</v>
      </c>
      <c r="D5" s="35" t="s">
        <v>2</v>
      </c>
      <c r="E5" s="34" t="s">
        <v>3</v>
      </c>
      <c r="F5" s="34" t="s">
        <v>26</v>
      </c>
      <c r="G5" s="34"/>
      <c r="H5" s="34"/>
      <c r="I5" s="34"/>
      <c r="J5" s="34"/>
      <c r="K5" s="34"/>
      <c r="L5" s="34" t="s">
        <v>5</v>
      </c>
    </row>
    <row r="6" spans="1:12" ht="15.95" customHeight="1">
      <c r="B6" s="34"/>
      <c r="C6" s="35"/>
      <c r="D6" s="35"/>
      <c r="E6" s="34"/>
      <c r="F6" s="1">
        <v>1</v>
      </c>
      <c r="G6" s="1">
        <v>2</v>
      </c>
      <c r="H6" s="1">
        <v>3</v>
      </c>
      <c r="I6" s="1">
        <v>4</v>
      </c>
      <c r="J6" s="1">
        <v>5</v>
      </c>
      <c r="K6" s="1" t="s">
        <v>4</v>
      </c>
      <c r="L6" s="34"/>
    </row>
    <row r="7" spans="1:12" ht="32.1" customHeight="1">
      <c r="A7" t="s">
        <v>22</v>
      </c>
      <c r="B7" s="7" t="s">
        <v>10</v>
      </c>
      <c r="C7" s="19">
        <v>41515</v>
      </c>
      <c r="D7" s="20">
        <v>0.44097222222222227</v>
      </c>
      <c r="E7" s="1" t="s">
        <v>37</v>
      </c>
      <c r="F7" s="18">
        <v>4.4999999999999998E-2</v>
      </c>
      <c r="G7" s="18">
        <v>4.9000000000000002E-2</v>
      </c>
      <c r="H7" s="18">
        <v>5.0999999999999997E-2</v>
      </c>
      <c r="I7" s="18">
        <v>4.9000000000000002E-2</v>
      </c>
      <c r="J7" s="18">
        <v>5.7000000000000002E-2</v>
      </c>
      <c r="K7" s="29">
        <f>AVERAGE(F7:J7)</f>
        <v>5.0200000000000002E-2</v>
      </c>
      <c r="L7" s="6"/>
    </row>
    <row r="8" spans="1:12" ht="32.1" customHeight="1">
      <c r="A8" t="s">
        <v>21</v>
      </c>
      <c r="B8" s="7" t="s">
        <v>9</v>
      </c>
      <c r="C8" s="19">
        <v>41515</v>
      </c>
      <c r="D8" s="20">
        <v>0.44444444444444442</v>
      </c>
      <c r="E8" s="1" t="s">
        <v>37</v>
      </c>
      <c r="F8" s="18">
        <v>5.2999999999999999E-2</v>
      </c>
      <c r="G8" s="22">
        <v>5.5E-2</v>
      </c>
      <c r="H8" s="18">
        <v>5.8999999999999997E-2</v>
      </c>
      <c r="I8" s="18">
        <v>5.6000000000000001E-2</v>
      </c>
      <c r="J8" s="18">
        <v>5.2999999999999999E-2</v>
      </c>
      <c r="K8" s="29">
        <f t="shared" ref="K8:K13" si="0">AVERAGE(F8:J8)</f>
        <v>5.5199999999999992E-2</v>
      </c>
      <c r="L8" s="6"/>
    </row>
    <row r="9" spans="1:12" ht="32.1" customHeight="1">
      <c r="A9" t="s">
        <v>22</v>
      </c>
      <c r="B9" s="7" t="s">
        <v>12</v>
      </c>
      <c r="C9" s="19">
        <v>41515</v>
      </c>
      <c r="D9" s="20">
        <v>0.45</v>
      </c>
      <c r="E9" s="1" t="s">
        <v>37</v>
      </c>
      <c r="F9" s="18">
        <v>8.1000000000000003E-2</v>
      </c>
      <c r="G9" s="18">
        <v>7.3999999999999996E-2</v>
      </c>
      <c r="H9" s="18">
        <v>6.7000000000000004E-2</v>
      </c>
      <c r="I9" s="18">
        <v>6.3E-2</v>
      </c>
      <c r="J9" s="18">
        <v>6.9000000000000006E-2</v>
      </c>
      <c r="K9" s="29">
        <f t="shared" si="0"/>
        <v>7.0800000000000002E-2</v>
      </c>
      <c r="L9" s="6"/>
    </row>
    <row r="10" spans="1:12" ht="32.1" customHeight="1">
      <c r="A10" t="s">
        <v>22</v>
      </c>
      <c r="B10" s="7" t="s">
        <v>11</v>
      </c>
      <c r="C10" s="19">
        <v>41515</v>
      </c>
      <c r="D10" s="20">
        <v>0.4548611111111111</v>
      </c>
      <c r="E10" s="1" t="s">
        <v>37</v>
      </c>
      <c r="F10" s="18">
        <v>5.5E-2</v>
      </c>
      <c r="G10" s="18">
        <v>5.2999999999999999E-2</v>
      </c>
      <c r="H10" s="18">
        <v>5.8000000000000003E-2</v>
      </c>
      <c r="I10" s="18">
        <v>0.06</v>
      </c>
      <c r="J10" s="18">
        <v>5.6000000000000001E-2</v>
      </c>
      <c r="K10" s="29">
        <f t="shared" si="0"/>
        <v>5.6400000000000006E-2</v>
      </c>
      <c r="L10" s="6"/>
    </row>
    <row r="11" spans="1:12" ht="32.1" customHeight="1">
      <c r="A11" t="s">
        <v>22</v>
      </c>
      <c r="B11" s="7" t="s">
        <v>13</v>
      </c>
      <c r="C11" s="19">
        <v>41515</v>
      </c>
      <c r="D11" s="20">
        <v>0.46458333333333335</v>
      </c>
      <c r="E11" s="1" t="s">
        <v>37</v>
      </c>
      <c r="F11" s="18">
        <v>6.0999999999999999E-2</v>
      </c>
      <c r="G11" s="18">
        <v>5.5E-2</v>
      </c>
      <c r="H11" s="18">
        <v>0.06</v>
      </c>
      <c r="I11" s="22">
        <v>6.4000000000000001E-2</v>
      </c>
      <c r="J11" s="22">
        <v>5.5E-2</v>
      </c>
      <c r="K11" s="29">
        <f t="shared" si="0"/>
        <v>5.8999999999999997E-2</v>
      </c>
      <c r="L11" s="2"/>
    </row>
    <row r="12" spans="1:12" ht="32.1" customHeight="1">
      <c r="A12" t="s">
        <v>21</v>
      </c>
      <c r="B12" s="7" t="s">
        <v>31</v>
      </c>
      <c r="C12" s="19">
        <v>41515</v>
      </c>
      <c r="D12" s="20">
        <v>0.4694444444444445</v>
      </c>
      <c r="E12" s="1" t="s">
        <v>37</v>
      </c>
      <c r="F12" s="18">
        <v>7.2999999999999995E-2</v>
      </c>
      <c r="G12" s="18">
        <v>7.8E-2</v>
      </c>
      <c r="H12" s="18">
        <v>7.8E-2</v>
      </c>
      <c r="I12" s="22">
        <v>7.5999999999999998E-2</v>
      </c>
      <c r="J12" s="22">
        <v>0.08</v>
      </c>
      <c r="K12" s="29">
        <f t="shared" si="0"/>
        <v>7.6999999999999999E-2</v>
      </c>
      <c r="L12" s="2" t="s">
        <v>32</v>
      </c>
    </row>
    <row r="13" spans="1:12" ht="32.1" customHeight="1">
      <c r="A13" t="s">
        <v>21</v>
      </c>
      <c r="B13" s="7" t="s">
        <v>25</v>
      </c>
      <c r="C13" s="19">
        <v>41515</v>
      </c>
      <c r="D13" s="20">
        <v>0.4777777777777778</v>
      </c>
      <c r="E13" s="1" t="s">
        <v>37</v>
      </c>
      <c r="F13" s="18">
        <v>0.13400000000000001</v>
      </c>
      <c r="G13" s="18">
        <v>0.13700000000000001</v>
      </c>
      <c r="H13" s="18">
        <v>0.13900000000000001</v>
      </c>
      <c r="I13" s="18">
        <v>0.14499999999999999</v>
      </c>
      <c r="J13" s="18">
        <v>0.14499999999999999</v>
      </c>
      <c r="K13" s="29">
        <f t="shared" si="0"/>
        <v>0.14000000000000001</v>
      </c>
      <c r="L13" s="6" t="s">
        <v>39</v>
      </c>
    </row>
    <row r="16" spans="1:12">
      <c r="B16" t="s">
        <v>36</v>
      </c>
    </row>
  </sheetData>
  <mergeCells count="8">
    <mergeCell ref="B1:L1"/>
    <mergeCell ref="B3:D3"/>
    <mergeCell ref="B5:B6"/>
    <mergeCell ref="C5:C6"/>
    <mergeCell ref="D5:D6"/>
    <mergeCell ref="E5:E6"/>
    <mergeCell ref="F5:K5"/>
    <mergeCell ref="L5:L6"/>
  </mergeCells>
  <phoneticPr fontId="2"/>
  <pageMargins left="0.78740157480314965" right="0.78740157480314965" top="0.98425196850393704" bottom="0.98425196850393704" header="0.51181102362204722" footer="0.51181102362204722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F26"/>
  <sheetViews>
    <sheetView tabSelected="1" view="pageBreakPreview" workbookViewId="0">
      <selection activeCell="H22" sqref="H22"/>
    </sheetView>
  </sheetViews>
  <sheetFormatPr defaultRowHeight="13.5"/>
  <cols>
    <col min="1" max="1" width="16.625" style="16" customWidth="1"/>
    <col min="2" max="2" width="38.625" customWidth="1"/>
    <col min="5" max="5" width="11.25" customWidth="1"/>
    <col min="6" max="6" width="18" customWidth="1"/>
  </cols>
  <sheetData>
    <row r="1" spans="1:6" ht="35.25" customHeight="1">
      <c r="A1" s="36">
        <f ca="1">'8_29下流 '!C7</f>
        <v>41515</v>
      </c>
      <c r="B1" s="36"/>
      <c r="C1" s="36"/>
      <c r="D1" s="36"/>
      <c r="E1" s="36"/>
      <c r="F1" s="36"/>
    </row>
    <row r="2" spans="1:6" ht="24.95" customHeight="1">
      <c r="A2" s="8"/>
      <c r="B2" s="8"/>
      <c r="C2" s="8"/>
      <c r="D2" s="8"/>
      <c r="E2" s="8"/>
      <c r="F2" s="8"/>
    </row>
    <row r="3" spans="1:6" ht="24.95" customHeight="1">
      <c r="A3" s="8"/>
      <c r="B3" s="8"/>
      <c r="C3" s="8"/>
      <c r="D3" s="8"/>
      <c r="E3" s="8"/>
      <c r="F3" s="9"/>
    </row>
    <row r="4" spans="1:6" ht="24.95" customHeight="1">
      <c r="A4" s="24"/>
      <c r="B4" s="25"/>
      <c r="C4" s="26"/>
      <c r="D4" s="24"/>
      <c r="E4" s="27"/>
      <c r="F4" s="28" t="s">
        <v>17</v>
      </c>
    </row>
    <row r="5" spans="1:6" s="14" customFormat="1" ht="24.95" customHeight="1">
      <c r="A5" s="37" t="s">
        <v>23</v>
      </c>
      <c r="B5" s="37"/>
      <c r="C5" s="37"/>
      <c r="D5" s="37"/>
      <c r="E5" s="37"/>
      <c r="F5" s="37"/>
    </row>
    <row r="6" spans="1:6" ht="24.95" customHeight="1">
      <c r="A6" s="1" t="s">
        <v>18</v>
      </c>
      <c r="B6" s="1" t="s">
        <v>1</v>
      </c>
      <c r="C6" s="7" t="s">
        <v>19</v>
      </c>
      <c r="D6" s="1" t="s">
        <v>3</v>
      </c>
      <c r="E6" s="1" t="s">
        <v>20</v>
      </c>
      <c r="F6" s="1" t="s">
        <v>5</v>
      </c>
    </row>
    <row r="7" spans="1:6" ht="24.95" customHeight="1">
      <c r="A7" s="1" t="str">
        <f ca="1">'8_29下流 '!A7</f>
        <v>敷地境界等</v>
      </c>
      <c r="B7" s="15" t="str">
        <f ca="1">'8_29下流 '!B7</f>
        <v>敷地境界：北門</v>
      </c>
      <c r="C7" s="3">
        <f ca="1">'8_29下流 '!D7</f>
        <v>0.61111111111111105</v>
      </c>
      <c r="D7" s="1" t="str">
        <f ca="1">'8_29下流 '!E7</f>
        <v>晴</v>
      </c>
      <c r="E7" s="4">
        <f ca="1">'8_29下流 '!K7</f>
        <v>5.1200000000000002E-2</v>
      </c>
      <c r="F7" s="5" t="str">
        <f ca="1">IF('8_29下流 '!L7=0,"",'8_29下流 '!L7)</f>
        <v/>
      </c>
    </row>
    <row r="8" spans="1:6" ht="24.95" customHeight="1">
      <c r="A8" s="1" t="str">
        <f ca="1">'8_29下流 '!A8</f>
        <v>敷地境界等</v>
      </c>
      <c r="B8" s="15" t="str">
        <f ca="1">'8_29下流 '!B8</f>
        <v>敷地境界：西門</v>
      </c>
      <c r="C8" s="3">
        <f ca="1">'8_29下流 '!D8</f>
        <v>0.61527777777777781</v>
      </c>
      <c r="D8" s="1" t="str">
        <f ca="1">'8_29下流 '!E8</f>
        <v>晴</v>
      </c>
      <c r="E8" s="4">
        <f ca="1">'8_29下流 '!K8</f>
        <v>5.2400000000000002E-2</v>
      </c>
      <c r="F8" s="5" t="str">
        <f ca="1">IF('8_29下流 '!L8=0,"",'8_29下流 '!L8)</f>
        <v/>
      </c>
    </row>
    <row r="9" spans="1:6" ht="24.95" customHeight="1">
      <c r="A9" s="1" t="str">
        <f ca="1">'8_29下流 '!A9</f>
        <v>敷地境界等</v>
      </c>
      <c r="B9" s="15" t="str">
        <f ca="1">'8_29下流 '!B9</f>
        <v>敷地境界：南門</v>
      </c>
      <c r="C9" s="3">
        <f ca="1">'8_29下流 '!D9</f>
        <v>0.63472222222222219</v>
      </c>
      <c r="D9" s="1" t="str">
        <f ca="1">'8_29下流 '!E9</f>
        <v>晴</v>
      </c>
      <c r="E9" s="4">
        <f ca="1">'8_29下流 '!K9</f>
        <v>5.7399999999999993E-2</v>
      </c>
      <c r="F9" s="5" t="str">
        <f ca="1">IF('8_29下流 '!L9=0,"",'8_29下流 '!L9)</f>
        <v/>
      </c>
    </row>
    <row r="10" spans="1:6" ht="24.95" customHeight="1">
      <c r="A10" s="1" t="str">
        <f ca="1">'8_29下流 '!A10</f>
        <v>敷地境界等</v>
      </c>
      <c r="B10" s="15" t="str">
        <f ca="1">'8_29下流 '!B10</f>
        <v>敷地境界：東門</v>
      </c>
      <c r="C10" s="3">
        <f ca="1">'8_29下流 '!D10</f>
        <v>0.64027777777777783</v>
      </c>
      <c r="D10" s="1" t="str">
        <f ca="1">'8_29下流 '!E10</f>
        <v>晴</v>
      </c>
      <c r="E10" s="4">
        <f ca="1">'8_29下流 '!K10</f>
        <v>4.82E-2</v>
      </c>
      <c r="F10" s="5" t="str">
        <f ca="1">IF('8_29下流 '!L10=0,"",'8_29下流 '!L10)</f>
        <v/>
      </c>
    </row>
    <row r="11" spans="1:6" ht="24.95" customHeight="1">
      <c r="A11" s="1" t="str">
        <f ca="1">'8_29下流 '!A13</f>
        <v>場内保管場所等</v>
      </c>
      <c r="B11" s="15" t="str">
        <f ca="1">'8_29下流 '!B13</f>
        <v>２号焼却炉棟
灰ホッパー下</v>
      </c>
      <c r="C11" s="3">
        <f ca="1">'8_29下流 '!D13</f>
        <v>0.62777777777777777</v>
      </c>
      <c r="D11" s="1" t="str">
        <f ca="1">'8_29下流 '!E13</f>
        <v>晴</v>
      </c>
      <c r="E11" s="4">
        <f ca="1">'8_29下流 '!K13</f>
        <v>4.5799999999999993E-2</v>
      </c>
      <c r="F11" s="5" t="str">
        <f ca="1">IF('8_29下流 '!L13=0,"",'8_29下流 '!L13)</f>
        <v/>
      </c>
    </row>
    <row r="12" spans="1:6" ht="24.95" customHeight="1">
      <c r="A12" s="1" t="str">
        <f ca="1">'8_29下流 '!A14</f>
        <v>場内保管場所等</v>
      </c>
      <c r="B12" s="15" t="str">
        <f ca="1">'8_29下流 '!B14</f>
        <v>2号焼却炉棟内</v>
      </c>
      <c r="C12" s="3">
        <f ca="1">'8_29下流 '!D14</f>
        <v>0.63055555555555554</v>
      </c>
      <c r="D12" s="1" t="str">
        <f ca="1">'8_29下流 '!E14</f>
        <v>晴</v>
      </c>
      <c r="E12" s="4">
        <f ca="1">'8_29下流 '!K14</f>
        <v>4.9599999999999991E-2</v>
      </c>
      <c r="F12" s="5" t="str">
        <f ca="1">IF('8_29下流 '!L14=0,"",'8_29下流 '!L14)</f>
        <v/>
      </c>
    </row>
    <row r="13" spans="1:6" ht="24.95" customHeight="1">
      <c r="A13" s="1" t="str">
        <f ca="1">'8_29下流 '!A11</f>
        <v>場内保管場所等</v>
      </c>
      <c r="B13" s="15" t="str">
        <f ca="1">'8_29下流 '!B11</f>
        <v>保管倉庫</v>
      </c>
      <c r="C13" s="3">
        <f ca="1">'8_29下流 '!D11</f>
        <v>0.62013888888888891</v>
      </c>
      <c r="D13" s="1" t="str">
        <f ca="1">'8_29下流 '!E11</f>
        <v>晴</v>
      </c>
      <c r="E13" s="4">
        <f ca="1">'8_29下流 '!K11</f>
        <v>0.16640000000000002</v>
      </c>
      <c r="F13" s="5" t="str">
        <f ca="1">IF('8_29下流 '!L11=0,"",'8_29下流 '!L11)</f>
        <v>フレコン保管（３段）H23．7．21前</v>
      </c>
    </row>
    <row r="14" spans="1:6" ht="24.95" customHeight="1">
      <c r="A14" s="1" t="str">
        <f ca="1">'8_29下流 '!A12</f>
        <v>場内保管場所等</v>
      </c>
      <c r="B14" s="15" t="str">
        <f ca="1">'8_29下流 '!B12</f>
        <v>1号焼却炉棟内</v>
      </c>
      <c r="C14" s="3">
        <f ca="1">'8_29下流 '!D12</f>
        <v>0.62361111111111112</v>
      </c>
      <c r="D14" s="1" t="str">
        <f ca="1">'8_29下流 '!E12</f>
        <v>晴</v>
      </c>
      <c r="E14" s="4">
        <f ca="1">'8_29下流 '!K12</f>
        <v>5.04E-2</v>
      </c>
      <c r="F14" s="5" t="str">
        <f ca="1">IF('8_29下流 '!L12=0,"",'8_29下流 '!L12)</f>
        <v/>
      </c>
    </row>
    <row r="15" spans="1:6" ht="24.95" customHeight="1">
      <c r="A15" s="10"/>
      <c r="B15" s="17"/>
      <c r="C15" s="12"/>
      <c r="D15" s="10"/>
      <c r="E15" s="13"/>
      <c r="F15" s="11"/>
    </row>
    <row r="16" spans="1:6" ht="24.95" customHeight="1">
      <c r="A16" s="38" t="s">
        <v>24</v>
      </c>
      <c r="B16" s="39"/>
      <c r="C16" s="39"/>
      <c r="D16" s="39"/>
      <c r="E16" s="39"/>
      <c r="F16" s="40"/>
    </row>
    <row r="17" spans="1:6" ht="24.95" customHeight="1">
      <c r="A17" s="1" t="s">
        <v>18</v>
      </c>
      <c r="B17" s="1" t="s">
        <v>1</v>
      </c>
      <c r="C17" s="7" t="s">
        <v>19</v>
      </c>
      <c r="D17" s="1" t="s">
        <v>3</v>
      </c>
      <c r="E17" s="1" t="s">
        <v>20</v>
      </c>
      <c r="F17" s="1" t="s">
        <v>5</v>
      </c>
    </row>
    <row r="18" spans="1:6" ht="24.95" customHeight="1">
      <c r="A18" s="7" t="str">
        <f ca="1">'8_29上流 '!A7</f>
        <v>敷地境界等</v>
      </c>
      <c r="B18" s="15" t="str">
        <f ca="1">'8_29上流 '!B7</f>
        <v>焼却炉棟東側
敷地境界（東）付近</v>
      </c>
      <c r="C18" s="3">
        <f ca="1">'8_29上流 '!D7</f>
        <v>0.44097222222222227</v>
      </c>
      <c r="D18" s="1" t="str">
        <f ca="1">'8_29上流 '!E7</f>
        <v>晴</v>
      </c>
      <c r="E18" s="4">
        <f ca="1">'8_29上流 '!K7</f>
        <v>5.0200000000000002E-2</v>
      </c>
      <c r="F18" s="6" t="str">
        <f ca="1">IF('8_29上流 '!L7=0,"",'8_29上流 '!L7)</f>
        <v/>
      </c>
    </row>
    <row r="19" spans="1:6" ht="24.95" customHeight="1">
      <c r="A19" s="7" t="str">
        <f ca="1">'8_29上流 '!A8</f>
        <v>場内保管場所等</v>
      </c>
      <c r="B19" s="15" t="str">
        <f ca="1">'8_29上流 '!B8</f>
        <v>焼却炉棟灰搬出室</v>
      </c>
      <c r="C19" s="3">
        <f ca="1">'8_29上流 '!D8</f>
        <v>0.44444444444444442</v>
      </c>
      <c r="D19" s="1" t="str">
        <f ca="1">'8_29上流 '!E8</f>
        <v>晴</v>
      </c>
      <c r="E19" s="4">
        <f ca="1">'8_29上流 '!K8</f>
        <v>5.5199999999999992E-2</v>
      </c>
      <c r="F19" s="6" t="str">
        <f ca="1">IF('8_29上流 '!L8=0,"",'8_29上流 '!L8)</f>
        <v/>
      </c>
    </row>
    <row r="20" spans="1:6" ht="24.95" customHeight="1">
      <c r="A20" s="7" t="str">
        <f ca="1">'8_29上流 '!A9</f>
        <v>敷地境界等</v>
      </c>
      <c r="B20" s="15" t="str">
        <f ca="1">'8_29上流 '!B9</f>
        <v>テニスコート・マレットゴルフ場（２Ｈ）</v>
      </c>
      <c r="C20" s="3">
        <f ca="1">'8_29上流 '!D9</f>
        <v>0.45</v>
      </c>
      <c r="D20" s="1" t="str">
        <f ca="1">'8_29上流 '!E9</f>
        <v>晴</v>
      </c>
      <c r="E20" s="4">
        <f ca="1">'8_29上流 '!K9</f>
        <v>7.0800000000000002E-2</v>
      </c>
      <c r="F20" s="6" t="str">
        <f ca="1">IF('8_29上流 '!L9=0,"",'8_29上流 '!L9)</f>
        <v/>
      </c>
    </row>
    <row r="21" spans="1:6" ht="24.95" customHeight="1">
      <c r="A21" s="7" t="str">
        <f ca="1">'8_29上流 '!A10</f>
        <v>敷地境界等</v>
      </c>
      <c r="B21" s="15" t="str">
        <f ca="1">'8_29上流 '!B10</f>
        <v>正門入口
敷地境界（西）</v>
      </c>
      <c r="C21" s="3">
        <f ca="1">'8_29上流 '!D10</f>
        <v>0.4548611111111111</v>
      </c>
      <c r="D21" s="1" t="str">
        <f ca="1">'8_29上流 '!E10</f>
        <v>晴</v>
      </c>
      <c r="E21" s="4">
        <f ca="1">'8_29上流 '!K10</f>
        <v>5.6400000000000006E-2</v>
      </c>
      <c r="F21" s="6" t="str">
        <f ca="1">IF('8_29上流 '!L10=0,"",'8_29上流 '!L10)</f>
        <v/>
      </c>
    </row>
    <row r="22" spans="1:6" ht="24.95" customHeight="1">
      <c r="A22" s="7" t="str">
        <f ca="1">'8_29上流 '!A13</f>
        <v>場内保管場所等</v>
      </c>
      <c r="B22" s="15" t="str">
        <f ca="1">'8_29上流 '!B13</f>
        <v>６系管廊
（灰保管場所）</v>
      </c>
      <c r="C22" s="3">
        <f ca="1">'8_29上流 '!D13</f>
        <v>0.4777777777777778</v>
      </c>
      <c r="D22" s="1" t="str">
        <f ca="1">'8_29上流 '!E13</f>
        <v>晴</v>
      </c>
      <c r="E22" s="4">
        <f ca="1">'8_29上流 '!K13</f>
        <v>0.14000000000000001</v>
      </c>
      <c r="F22" s="31" t="str">
        <f ca="1">IF('8_29上流 '!L13=0,"",'8_29上流 '!L13)</f>
        <v>フレコン保管（２段）H23．5．25</v>
      </c>
    </row>
    <row r="23" spans="1:6" ht="24.95" customHeight="1">
      <c r="A23" s="7" t="str">
        <f ca="1">'8_29上流 '!A12</f>
        <v>場内保管場所等</v>
      </c>
      <c r="B23" s="15" t="str">
        <f ca="1">'8_29上流 '!B12</f>
        <v>保管倉庫</v>
      </c>
      <c r="C23" s="3">
        <f ca="1">'8_29上流 '!D12</f>
        <v>0.4694444444444445</v>
      </c>
      <c r="D23" s="1" t="str">
        <f ca="1">'8_29上流 '!E12</f>
        <v>晴</v>
      </c>
      <c r="E23" s="4">
        <f ca="1">'8_29上流 '!K12</f>
        <v>7.6999999999999999E-2</v>
      </c>
      <c r="F23" s="6" t="str">
        <f ca="1">IF('8_29上流 '!L12=0,"",'8_29上流 '!L12)</f>
        <v>フレコン保管（３段）</v>
      </c>
    </row>
    <row r="24" spans="1:6" ht="24.95" customHeight="1">
      <c r="A24" s="7" t="str">
        <f ca="1">'8_29上流 '!A11</f>
        <v>敷地境界等</v>
      </c>
      <c r="B24" s="15" t="str">
        <f ca="1">'8_29上流 '!B11</f>
        <v>敷地境界（南）</v>
      </c>
      <c r="C24" s="3">
        <f ca="1">'8_29上流 '!D11</f>
        <v>0.46458333333333335</v>
      </c>
      <c r="D24" s="1" t="str">
        <f ca="1">'8_29上流 '!E11</f>
        <v>晴</v>
      </c>
      <c r="E24" s="4">
        <f ca="1">'8_29上流 '!K11</f>
        <v>5.8999999999999997E-2</v>
      </c>
      <c r="F24" s="6" t="str">
        <f ca="1">IF('8_29上流 '!L11=0,"",'8_29上流 '!L11)</f>
        <v/>
      </c>
    </row>
    <row r="25" spans="1:6" ht="24.95" customHeight="1">
      <c r="A25" s="7">
        <f ca="1">'8_29上流 '!A14</f>
        <v>0</v>
      </c>
      <c r="B25" s="15">
        <f ca="1">'8_29上流 '!B14</f>
        <v>0</v>
      </c>
      <c r="C25" s="3">
        <f ca="1">'8_29上流 '!D14</f>
        <v>0</v>
      </c>
      <c r="D25" s="1">
        <f ca="1">'8_29上流 '!E14</f>
        <v>0</v>
      </c>
      <c r="E25" s="4">
        <f ca="1">'8_29上流 '!K14</f>
        <v>0</v>
      </c>
      <c r="F25" s="6" t="str">
        <f ca="1">IF('8_29上流 '!L14=0,"",'8_29上流 '!L14)</f>
        <v/>
      </c>
    </row>
    <row r="26" spans="1:6" ht="24.95" customHeight="1">
      <c r="A26" s="7">
        <f ca="1">'8_29上流 '!A15</f>
        <v>0</v>
      </c>
      <c r="B26" s="15">
        <f ca="1">'8_29上流 '!B15</f>
        <v>0</v>
      </c>
      <c r="C26" s="3">
        <f ca="1">'8_29上流 '!D15</f>
        <v>0</v>
      </c>
      <c r="D26" s="1">
        <f ca="1">'8_29上流 '!E15</f>
        <v>0</v>
      </c>
      <c r="E26" s="4">
        <f ca="1">'8_29上流 '!K15</f>
        <v>0</v>
      </c>
      <c r="F26" s="6" t="str">
        <f ca="1">IF('8_29上流 '!L15=0,"",'8_29上流 '!L15)</f>
        <v/>
      </c>
    </row>
  </sheetData>
  <mergeCells count="3">
    <mergeCell ref="A1:F1"/>
    <mergeCell ref="A5:F5"/>
    <mergeCell ref="A16:F16"/>
  </mergeCells>
  <phoneticPr fontId="2"/>
  <pageMargins left="1.1811023622047245" right="0.39370078740157483" top="0.59055118110236227" bottom="0.78740157480314965" header="0.51181102362204722" footer="0.51181102362204722"/>
  <pageSetup paperSize="9" scale="75" fitToHeight="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8_29下流 </vt:lpstr>
      <vt:lpstr>8_29上流 </vt:lpstr>
      <vt:lpstr>HP用詳細表</vt:lpstr>
      <vt:lpstr>'8_29下流 '!Print_Area</vt:lpstr>
      <vt:lpstr>'8_29上流 '!Print_Area</vt:lpstr>
      <vt:lpstr>HP用詳細表!Print_Area</vt:lpstr>
      <vt:lpstr>HP用詳細表!Print_Titles</vt:lpstr>
    </vt:vector>
  </TitlesOfParts>
  <Company>長野県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管理者</dc:creator>
  <cp:lastModifiedBy>N1320116</cp:lastModifiedBy>
  <cp:lastPrinted>2013-09-02T04:03:20Z</cp:lastPrinted>
  <dcterms:created xsi:type="dcterms:W3CDTF">2011-05-09T01:46:08Z</dcterms:created>
  <dcterms:modified xsi:type="dcterms:W3CDTF">2013-09-02T04:05:42Z</dcterms:modified>
</cp:coreProperties>
</file>