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5" yWindow="-15" windowWidth="12600" windowHeight="11640"/>
  </bookViews>
  <sheets>
    <sheet name="P-32  P-33" sheetId="13" r:id="rId1"/>
  </sheets>
  <definedNames>
    <definedName name="_xlnm.Print_Titles">#N/A</definedName>
  </definedNames>
  <calcPr calcId="145621"/>
</workbook>
</file>

<file path=xl/calcChain.xml><?xml version="1.0" encoding="utf-8"?>
<calcChain xmlns="http://schemas.openxmlformats.org/spreadsheetml/2006/main">
  <c r="L40" i="13"/>
  <c r="R40"/>
  <c r="L41"/>
  <c r="R41"/>
  <c r="L42"/>
  <c r="R42"/>
  <c r="L43"/>
  <c r="R43"/>
  <c r="R33" l="1"/>
  <c r="Q77"/>
  <c r="Q78"/>
  <c r="R78" s="1"/>
  <c r="Q79"/>
  <c r="R79" s="1"/>
  <c r="P87"/>
  <c r="O87"/>
  <c r="K87"/>
  <c r="J87"/>
  <c r="I87"/>
  <c r="R86"/>
  <c r="L86"/>
  <c r="R85"/>
  <c r="L85"/>
  <c r="R84"/>
  <c r="L84"/>
  <c r="R83"/>
  <c r="L83"/>
  <c r="R82"/>
  <c r="L82"/>
  <c r="R81"/>
  <c r="L81"/>
  <c r="R80"/>
  <c r="L80"/>
  <c r="L79"/>
  <c r="L78"/>
  <c r="R77"/>
  <c r="L77"/>
  <c r="R76"/>
  <c r="L76"/>
  <c r="R75"/>
  <c r="L75"/>
  <c r="R74"/>
  <c r="L74"/>
  <c r="R73"/>
  <c r="L73"/>
  <c r="R72"/>
  <c r="L72"/>
  <c r="R71"/>
  <c r="L71"/>
  <c r="R70"/>
  <c r="L70"/>
  <c r="R69"/>
  <c r="L69"/>
  <c r="R68"/>
  <c r="L68"/>
  <c r="R67"/>
  <c r="L67"/>
  <c r="R66"/>
  <c r="L66"/>
  <c r="R65"/>
  <c r="L65"/>
  <c r="R64"/>
  <c r="L64"/>
  <c r="R63"/>
  <c r="L63"/>
  <c r="R62"/>
  <c r="L62"/>
  <c r="R61"/>
  <c r="L61"/>
  <c r="R60"/>
  <c r="L60"/>
  <c r="R59"/>
  <c r="L59"/>
  <c r="R58"/>
  <c r="L58"/>
  <c r="R57"/>
  <c r="L57"/>
  <c r="R56"/>
  <c r="L56"/>
  <c r="R55"/>
  <c r="L55"/>
  <c r="R54"/>
  <c r="L54"/>
  <c r="R53"/>
  <c r="L53"/>
  <c r="R46"/>
  <c r="L46"/>
  <c r="R45"/>
  <c r="L45"/>
  <c r="L44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R44"/>
  <c r="R39"/>
  <c r="R38"/>
  <c r="R37"/>
  <c r="R36"/>
  <c r="R35"/>
  <c r="R34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6"/>
  <c r="L87" l="1"/>
  <c r="Q87"/>
  <c r="R87" s="1"/>
</calcChain>
</file>

<file path=xl/sharedStrings.xml><?xml version="1.0" encoding="utf-8"?>
<sst xmlns="http://schemas.openxmlformats.org/spreadsheetml/2006/main" count="672" uniqueCount="433">
  <si>
    <t>★</t>
    <phoneticPr fontId="4"/>
  </si>
  <si>
    <t>中　央</t>
    <phoneticPr fontId="4"/>
  </si>
  <si>
    <t>S63年度より
公下移管</t>
    <phoneticPr fontId="2"/>
  </si>
  <si>
    <t>S61年度より
公下移管</t>
    <phoneticPr fontId="4"/>
  </si>
  <si>
    <t>H7年度より
公下移管</t>
    <phoneticPr fontId="4"/>
  </si>
  <si>
    <t>黒　川</t>
    <phoneticPr fontId="4"/>
  </si>
  <si>
    <t>★</t>
    <phoneticPr fontId="2"/>
  </si>
  <si>
    <t>須 坂</t>
    <phoneticPr fontId="4"/>
  </si>
  <si>
    <t>南　部</t>
    <phoneticPr fontId="4"/>
  </si>
  <si>
    <t>中 野</t>
    <phoneticPr fontId="4"/>
  </si>
  <si>
    <t>西　条</t>
    <phoneticPr fontId="4"/>
  </si>
  <si>
    <t>S60年度より
公下移管</t>
    <phoneticPr fontId="2"/>
  </si>
  <si>
    <t>長 野</t>
    <phoneticPr fontId="4"/>
  </si>
  <si>
    <t>H9年度より
公下移管</t>
    <phoneticPr fontId="4"/>
  </si>
  <si>
    <t>S62～
H 6</t>
    <phoneticPr fontId="4"/>
  </si>
  <si>
    <t>H8年度より
公下移管</t>
    <phoneticPr fontId="4"/>
  </si>
  <si>
    <t>北　部</t>
    <phoneticPr fontId="4"/>
  </si>
  <si>
    <t>S46～
S60</t>
    <phoneticPr fontId="4"/>
  </si>
  <si>
    <t>鐘　鋳</t>
    <phoneticPr fontId="4"/>
  </si>
  <si>
    <t>S42～
S46</t>
    <phoneticPr fontId="4"/>
  </si>
  <si>
    <t>三　輪</t>
    <phoneticPr fontId="4"/>
  </si>
  <si>
    <t>松　林</t>
    <phoneticPr fontId="4"/>
  </si>
  <si>
    <t>S37～
S41</t>
    <phoneticPr fontId="4"/>
  </si>
  <si>
    <t>S43～
S45</t>
    <phoneticPr fontId="4"/>
  </si>
  <si>
    <t>S57～
S62</t>
    <phoneticPr fontId="4"/>
  </si>
  <si>
    <t>古牧３号</t>
    <phoneticPr fontId="4"/>
  </si>
  <si>
    <t>S60～
S62</t>
    <phoneticPr fontId="4"/>
  </si>
  <si>
    <t>若　槻</t>
    <phoneticPr fontId="4"/>
  </si>
  <si>
    <t>松代１号</t>
    <phoneticPr fontId="4"/>
  </si>
  <si>
    <t>S61～
H 5</t>
    <phoneticPr fontId="4"/>
  </si>
  <si>
    <t>砂　田</t>
    <phoneticPr fontId="4"/>
  </si>
  <si>
    <t>H 2～
H 6</t>
    <phoneticPr fontId="4"/>
  </si>
  <si>
    <t>H14年度より
公下移管</t>
    <phoneticPr fontId="2"/>
  </si>
  <si>
    <t>H 5～
H11</t>
    <phoneticPr fontId="4"/>
  </si>
  <si>
    <t>H 6～
H 9</t>
    <phoneticPr fontId="4"/>
  </si>
  <si>
    <t>H 6～
H12</t>
    <phoneticPr fontId="4"/>
  </si>
  <si>
    <t>H12年度より
公下移管</t>
    <phoneticPr fontId="4"/>
  </si>
  <si>
    <t>H 6～
H15</t>
    <phoneticPr fontId="4"/>
  </si>
  <si>
    <t>豊　野</t>
    <phoneticPr fontId="4"/>
  </si>
  <si>
    <t>西　町</t>
    <phoneticPr fontId="4"/>
  </si>
  <si>
    <t>S49～
S57</t>
    <phoneticPr fontId="4"/>
  </si>
  <si>
    <t>S51～
S56</t>
    <phoneticPr fontId="4"/>
  </si>
  <si>
    <t>牟 礼</t>
    <phoneticPr fontId="4"/>
  </si>
  <si>
    <t>栄　町</t>
    <phoneticPr fontId="4"/>
  </si>
  <si>
    <t>飯 田</t>
    <phoneticPr fontId="4"/>
  </si>
  <si>
    <t>北方第３</t>
    <phoneticPr fontId="4"/>
  </si>
  <si>
    <t>毛　賀</t>
    <phoneticPr fontId="4"/>
  </si>
  <si>
    <t>S63～
H 4</t>
    <phoneticPr fontId="4"/>
  </si>
  <si>
    <t>飯 山</t>
    <phoneticPr fontId="4"/>
  </si>
  <si>
    <t>飯　山</t>
    <phoneticPr fontId="2"/>
  </si>
  <si>
    <t>S46～
S63</t>
    <phoneticPr fontId="2"/>
  </si>
  <si>
    <t>千　曲</t>
    <rPh sb="0" eb="1">
      <t>セン</t>
    </rPh>
    <rPh sb="2" eb="3">
      <t>キョク</t>
    </rPh>
    <phoneticPr fontId="4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</si>
  <si>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</si>
  <si>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</si>
  <si>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</si>
  <si>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</si>
  <si>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</si>
  <si>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</si>
  <si>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</si>
  <si>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</si>
  <si>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</si>
  <si>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中野市</t>
  </si>
  <si>
    <t>大町市</t>
  </si>
  <si>
    <t>飯山市</t>
  </si>
  <si>
    <t>塩尻市</t>
  </si>
  <si>
    <t>軽井沢町</t>
  </si>
  <si>
    <t>箕輪町</t>
  </si>
  <si>
    <t>軽井沢</t>
  </si>
  <si>
    <t>都　市
計　画
区域名</t>
    <rPh sb="4" eb="5">
      <t>ケイ</t>
    </rPh>
    <rPh sb="6" eb="7">
      <t>ガ</t>
    </rPh>
    <rPh sb="8" eb="10">
      <t>クイキ</t>
    </rPh>
    <rPh sb="10" eb="11">
      <t>メイ</t>
    </rPh>
    <phoneticPr fontId="4"/>
  </si>
  <si>
    <t>S52. 2.21</t>
  </si>
  <si>
    <t>S61. 1. 9</t>
  </si>
  <si>
    <t>S61.12.18</t>
  </si>
  <si>
    <t>S60.12. 3</t>
  </si>
  <si>
    <t>S60.12.23</t>
  </si>
  <si>
    <t>S61.12. 4</t>
  </si>
  <si>
    <t>H 5. 1. 7</t>
  </si>
  <si>
    <t>H 2. 6.30</t>
  </si>
  <si>
    <t>H 2.12. 3</t>
  </si>
  <si>
    <t>H 6. 9.16</t>
  </si>
  <si>
    <t>塩崎西部</t>
  </si>
  <si>
    <t>H 2.10.18</t>
  </si>
  <si>
    <t>東福寺</t>
  </si>
  <si>
    <t>H12. 8.18</t>
  </si>
  <si>
    <t>H 5.11.29</t>
  </si>
  <si>
    <t>H10. 3. 2</t>
  </si>
  <si>
    <t>H 6.10.31</t>
  </si>
  <si>
    <t>寺尾１号</t>
  </si>
  <si>
    <t>H11. 2.25</t>
  </si>
  <si>
    <t>稲里１号</t>
  </si>
  <si>
    <t>H 6.12.12</t>
  </si>
  <si>
    <t>S45. 8.12</t>
  </si>
  <si>
    <t>S45.11.16</t>
  </si>
  <si>
    <t>S49. 6.25</t>
  </si>
  <si>
    <t>S49.10.31</t>
  </si>
  <si>
    <t>S54. 3.29</t>
  </si>
  <si>
    <t>神代町</t>
  </si>
  <si>
    <t>S51.12.25</t>
  </si>
  <si>
    <t>S52. 2. 7</t>
  </si>
  <si>
    <t>S56. 2.26</t>
  </si>
  <si>
    <t>S57.10.20</t>
  </si>
  <si>
    <t>S57.12.16</t>
  </si>
  <si>
    <t>S62. 3.18</t>
  </si>
  <si>
    <t>H 1. 9.18</t>
  </si>
  <si>
    <t>H 1.10.23</t>
  </si>
  <si>
    <t>S61. 1. 6</t>
  </si>
  <si>
    <t>S63.11.24</t>
  </si>
  <si>
    <t>上殿岡</t>
  </si>
  <si>
    <t>H 5. 1.14</t>
  </si>
  <si>
    <t>S46. 4. 1</t>
  </si>
  <si>
    <t>田川左岸
１　号</t>
    <rPh sb="7" eb="8">
      <t>ゴウ</t>
    </rPh>
    <phoneticPr fontId="4"/>
  </si>
  <si>
    <t>田川左岸
３　号</t>
    <rPh sb="7" eb="8">
      <t>ゴウ</t>
    </rPh>
    <phoneticPr fontId="4"/>
  </si>
  <si>
    <t>田川左岸
３－１号</t>
    <rPh sb="8" eb="9">
      <t>ゴウ</t>
    </rPh>
    <phoneticPr fontId="4"/>
  </si>
  <si>
    <t>田川左岸
７　号</t>
    <rPh sb="7" eb="8">
      <t>ゴウ</t>
    </rPh>
    <phoneticPr fontId="4"/>
  </si>
  <si>
    <t>田川左岸
第７号</t>
    <rPh sb="5" eb="6">
      <t>ダイ</t>
    </rPh>
    <rPh sb="7" eb="8">
      <t>ゴウ</t>
    </rPh>
    <phoneticPr fontId="4"/>
  </si>
  <si>
    <t>篠ノ井
中央２号</t>
    <rPh sb="4" eb="6">
      <t>チュウオウ</t>
    </rPh>
    <rPh sb="7" eb="8">
      <t>ゴウ</t>
    </rPh>
    <phoneticPr fontId="4"/>
  </si>
  <si>
    <t>安茂里
１　号</t>
    <rPh sb="6" eb="7">
      <t>ゴウ</t>
    </rPh>
    <phoneticPr fontId="4"/>
  </si>
  <si>
    <t>篠ノ井
中央１号</t>
    <rPh sb="4" eb="6">
      <t>チュウオウ</t>
    </rPh>
    <rPh sb="7" eb="8">
      <t>ゴウ</t>
    </rPh>
    <phoneticPr fontId="4"/>
  </si>
  <si>
    <t>更北南部
１　号</t>
    <rPh sb="7" eb="8">
      <t>ゴウ</t>
    </rPh>
    <phoneticPr fontId="4"/>
  </si>
  <si>
    <t>川中島
８　号</t>
    <rPh sb="6" eb="7">
      <t>ゴウ</t>
    </rPh>
    <phoneticPr fontId="4"/>
  </si>
  <si>
    <t>神代町
１　号</t>
    <rPh sb="6" eb="7">
      <t>ゴウ</t>
    </rPh>
    <phoneticPr fontId="4"/>
  </si>
  <si>
    <t>排水
面積
(ha)</t>
    <rPh sb="3" eb="5">
      <t>メンセキ</t>
    </rPh>
    <phoneticPr fontId="4"/>
  </si>
  <si>
    <t>S58. 3. 7
（公下）</t>
    <rPh sb="11" eb="12">
      <t>コウ</t>
    </rPh>
    <rPh sb="12" eb="13">
      <t>ゲ</t>
    </rPh>
    <phoneticPr fontId="4"/>
  </si>
  <si>
    <t>S57年度より
公下移管</t>
    <rPh sb="3" eb="5">
      <t>ネンド</t>
    </rPh>
    <rPh sb="8" eb="9">
      <t>コウ</t>
    </rPh>
    <rPh sb="9" eb="10">
      <t>ゲ</t>
    </rPh>
    <rPh sb="10" eb="12">
      <t>イカン</t>
    </rPh>
    <phoneticPr fontId="2"/>
  </si>
  <si>
    <t>計　画
（ｍ）</t>
    <phoneticPr fontId="4"/>
  </si>
  <si>
    <t>完　成
（ｍ）</t>
    <phoneticPr fontId="4"/>
  </si>
  <si>
    <t>事業
実施
期間</t>
    <rPh sb="6" eb="7">
      <t>キ</t>
    </rPh>
    <rPh sb="7" eb="8">
      <t>アイダ</t>
    </rPh>
    <phoneticPr fontId="4"/>
  </si>
  <si>
    <t>中　央</t>
    <rPh sb="0" eb="1">
      <t>ナカ</t>
    </rPh>
    <rPh sb="2" eb="3">
      <t>ヒサシ</t>
    </rPh>
    <phoneticPr fontId="2"/>
  </si>
  <si>
    <t>木　下</t>
    <rPh sb="0" eb="1">
      <t>キ</t>
    </rPh>
    <rPh sb="2" eb="3">
      <t>シタ</t>
    </rPh>
    <phoneticPr fontId="2"/>
  </si>
  <si>
    <t>S62.10. 5
（公下）</t>
    <rPh sb="11" eb="12">
      <t>コウ</t>
    </rPh>
    <rPh sb="12" eb="13">
      <t>ゲ</t>
    </rPh>
    <phoneticPr fontId="4"/>
  </si>
  <si>
    <t>S62.10. 5
(公下)</t>
    <rPh sb="11" eb="12">
      <t>コウ</t>
    </rPh>
    <rPh sb="12" eb="13">
      <t>ゲ</t>
    </rPh>
    <phoneticPr fontId="4"/>
  </si>
  <si>
    <t>S63. 3.17
(公下)</t>
    <rPh sb="11" eb="12">
      <t>コウ</t>
    </rPh>
    <rPh sb="12" eb="13">
      <t>ゲ</t>
    </rPh>
    <phoneticPr fontId="4"/>
  </si>
  <si>
    <t>H 元～
H 4</t>
    <rPh sb="2" eb="3">
      <t>ガン</t>
    </rPh>
    <phoneticPr fontId="4"/>
  </si>
  <si>
    <t>S49.12.26
（公下）</t>
    <rPh sb="11" eb="12">
      <t>コウ</t>
    </rPh>
    <rPh sb="12" eb="13">
      <t>ゲ</t>
    </rPh>
    <phoneticPr fontId="4"/>
  </si>
  <si>
    <t>H 1. 9.27
（公下)</t>
    <rPh sb="11" eb="12">
      <t>コウ</t>
    </rPh>
    <rPh sb="12" eb="13">
      <t>ゲ</t>
    </rPh>
    <phoneticPr fontId="4"/>
  </si>
  <si>
    <t>H元年度より
公下移管</t>
    <rPh sb="1" eb="2">
      <t>モト</t>
    </rPh>
    <phoneticPr fontId="2"/>
  </si>
  <si>
    <t>H元年度より
公下移管</t>
    <rPh sb="1" eb="2">
      <t>モト</t>
    </rPh>
    <rPh sb="7" eb="8">
      <t>コウ</t>
    </rPh>
    <rPh sb="8" eb="9">
      <t>ゲ</t>
    </rPh>
    <rPh sb="9" eb="11">
      <t>イカン</t>
    </rPh>
    <phoneticPr fontId="2"/>
  </si>
  <si>
    <t>S63.12.21
（公下）</t>
    <rPh sb="11" eb="12">
      <t>コウ</t>
    </rPh>
    <rPh sb="12" eb="13">
      <t>ゲ</t>
    </rPh>
    <phoneticPr fontId="4"/>
  </si>
  <si>
    <t>H12. 2.24
（公下)</t>
    <rPh sb="11" eb="12">
      <t>コウ</t>
    </rPh>
    <rPh sb="12" eb="13">
      <t>ゲ</t>
    </rPh>
    <phoneticPr fontId="4"/>
  </si>
  <si>
    <t>H 1. 2.28
（公下）</t>
    <rPh sb="11" eb="12">
      <t>コウ</t>
    </rPh>
    <rPh sb="12" eb="13">
      <t>ゲ</t>
    </rPh>
    <phoneticPr fontId="4"/>
  </si>
  <si>
    <t>H 3.12.10
（公下）</t>
    <rPh sb="11" eb="12">
      <t>コウ</t>
    </rPh>
    <rPh sb="12" eb="13">
      <t>ゲ</t>
    </rPh>
    <phoneticPr fontId="4"/>
  </si>
  <si>
    <t>H9年度より
公下移管</t>
    <rPh sb="2" eb="4">
      <t>ネンド</t>
    </rPh>
    <phoneticPr fontId="2"/>
  </si>
  <si>
    <t>S58. 8.20
（公下）</t>
    <rPh sb="11" eb="12">
      <t>コウ</t>
    </rPh>
    <rPh sb="12" eb="13">
      <t>ゲ</t>
    </rPh>
    <phoneticPr fontId="4"/>
  </si>
  <si>
    <t>H4年度より
公下移管</t>
    <rPh sb="2" eb="4">
      <t>ネンド</t>
    </rPh>
    <phoneticPr fontId="2"/>
  </si>
  <si>
    <t>H 3.12. 6
（公下）</t>
    <rPh sb="11" eb="12">
      <t>コウ</t>
    </rPh>
    <rPh sb="12" eb="13">
      <t>ゲ</t>
    </rPh>
    <phoneticPr fontId="4"/>
  </si>
  <si>
    <t>S62.12.23
（公下）</t>
    <rPh sb="11" eb="12">
      <t>コウ</t>
    </rPh>
    <rPh sb="12" eb="13">
      <t>ゲ</t>
    </rPh>
    <phoneticPr fontId="4"/>
  </si>
  <si>
    <t>H10. 3.12
（公下)</t>
    <rPh sb="11" eb="12">
      <t>コウ</t>
    </rPh>
    <rPh sb="12" eb="13">
      <t>ゲ</t>
    </rPh>
    <phoneticPr fontId="4"/>
  </si>
  <si>
    <t>H10. 3.12
（公下）</t>
    <rPh sb="11" eb="12">
      <t>コウ</t>
    </rPh>
    <rPh sb="12" eb="13">
      <t>ゲ</t>
    </rPh>
    <phoneticPr fontId="4"/>
  </si>
  <si>
    <t>H 9. 1.13
(公下)</t>
    <rPh sb="11" eb="12">
      <t>コウ</t>
    </rPh>
    <rPh sb="12" eb="13">
      <t>ゲ</t>
    </rPh>
    <phoneticPr fontId="4"/>
  </si>
  <si>
    <t>S61.12.11
（公下)</t>
    <rPh sb="11" eb="12">
      <t>コウ</t>
    </rPh>
    <rPh sb="12" eb="13">
      <t>ゲ</t>
    </rPh>
    <phoneticPr fontId="4"/>
  </si>
  <si>
    <t>H 7. 8.24
（公下）</t>
    <rPh sb="11" eb="12">
      <t>コウ</t>
    </rPh>
    <rPh sb="12" eb="13">
      <t>ゲ</t>
    </rPh>
    <phoneticPr fontId="4"/>
  </si>
  <si>
    <t>H 8. 9.30
（公下）</t>
    <rPh sb="11" eb="12">
      <t>コウ</t>
    </rPh>
    <rPh sb="12" eb="13">
      <t>ゲ</t>
    </rPh>
    <phoneticPr fontId="4"/>
  </si>
  <si>
    <t>H 9. 3.17
（公下）</t>
    <rPh sb="11" eb="12">
      <t>コウ</t>
    </rPh>
    <rPh sb="12" eb="13">
      <t>ゲ</t>
    </rPh>
    <phoneticPr fontId="4"/>
  </si>
  <si>
    <t>H 4. 2.17
（公下)</t>
    <rPh sb="11" eb="12">
      <t>コウ</t>
    </rPh>
    <rPh sb="12" eb="13">
      <t>ゲ</t>
    </rPh>
    <phoneticPr fontId="4"/>
  </si>
  <si>
    <t>H 4. 2.17
（公下）</t>
    <rPh sb="11" eb="12">
      <t>コウ</t>
    </rPh>
    <rPh sb="12" eb="13">
      <t>ゲ</t>
    </rPh>
    <phoneticPr fontId="4"/>
  </si>
  <si>
    <t>H 5. 3. 2
（公下)</t>
    <rPh sb="11" eb="12">
      <t>コウ</t>
    </rPh>
    <rPh sb="12" eb="13">
      <t>ゲ</t>
    </rPh>
    <phoneticPr fontId="4"/>
  </si>
  <si>
    <t>H 5. 3. 2
（公下）</t>
    <rPh sb="11" eb="12">
      <t>コウ</t>
    </rPh>
    <rPh sb="12" eb="13">
      <t>ゲ</t>
    </rPh>
    <phoneticPr fontId="4"/>
  </si>
  <si>
    <t>H9年度より
公下移管</t>
    <rPh sb="7" eb="8">
      <t>コウ</t>
    </rPh>
    <rPh sb="8" eb="9">
      <t>ゲ</t>
    </rPh>
    <rPh sb="9" eb="11">
      <t>イカン</t>
    </rPh>
    <phoneticPr fontId="4"/>
  </si>
  <si>
    <t>H 3. 6. 3
(公下）</t>
    <rPh sb="11" eb="12">
      <t>コウ</t>
    </rPh>
    <rPh sb="12" eb="13">
      <t>ゲ</t>
    </rPh>
    <phoneticPr fontId="4"/>
  </si>
  <si>
    <t>H 3. 6. 3
（公下）</t>
    <rPh sb="11" eb="12">
      <t>コウ</t>
    </rPh>
    <rPh sb="12" eb="13">
      <t>ゲ</t>
    </rPh>
    <phoneticPr fontId="4"/>
  </si>
  <si>
    <t>S63.10.11
（公下）</t>
    <rPh sb="11" eb="12">
      <t>コウ</t>
    </rPh>
    <rPh sb="12" eb="13">
      <t>ゲ</t>
    </rPh>
    <phoneticPr fontId="4"/>
  </si>
  <si>
    <t>H 3.12.12
（公下）</t>
    <rPh sb="11" eb="12">
      <t>コウ</t>
    </rPh>
    <rPh sb="12" eb="13">
      <t>ゲ</t>
    </rPh>
    <phoneticPr fontId="4"/>
  </si>
  <si>
    <t>H3年度より
公下移管</t>
    <rPh sb="2" eb="4">
      <t>ネンド</t>
    </rPh>
    <phoneticPr fontId="2"/>
  </si>
  <si>
    <t>市町村名</t>
  </si>
  <si>
    <t>箇所名</t>
  </si>
  <si>
    <t>松井川</t>
  </si>
  <si>
    <t>S39. 7.31</t>
  </si>
  <si>
    <t>★</t>
  </si>
  <si>
    <t>S63. 3.31</t>
  </si>
  <si>
    <t>S53. 9.18</t>
  </si>
  <si>
    <t>S60. 3.31</t>
  </si>
  <si>
    <t>旧軽井沢</t>
  </si>
  <si>
    <t>S30. 5.16</t>
  </si>
  <si>
    <t>S38. 5.18</t>
  </si>
  <si>
    <t>S50. 8.27</t>
  </si>
  <si>
    <t>新軽井沢</t>
  </si>
  <si>
    <t>S35.12.13</t>
  </si>
  <si>
    <t>S55. 7. 1</t>
  </si>
  <si>
    <t>S59.10.25</t>
  </si>
  <si>
    <t>S59.12.18</t>
  </si>
  <si>
    <t>S60. 1.10</t>
  </si>
  <si>
    <t>H 2. 9.20</t>
  </si>
  <si>
    <t>中軽井沢</t>
  </si>
  <si>
    <t>S62.11.26</t>
  </si>
  <si>
    <t>S35.11.10</t>
  </si>
  <si>
    <t>S41. 8. 8</t>
  </si>
  <si>
    <t>S44. 3.31</t>
  </si>
  <si>
    <t>S45. 8.21</t>
  </si>
  <si>
    <t>S50. 2.28</t>
  </si>
  <si>
    <t>S34. 3.31</t>
  </si>
  <si>
    <t>S37. 9.20</t>
  </si>
  <si>
    <t>S40.11.29</t>
  </si>
  <si>
    <t>関沢川</t>
  </si>
  <si>
    <t>S37. 8.29</t>
  </si>
  <si>
    <t>S40.11.24</t>
  </si>
  <si>
    <t>S47. 9.25</t>
  </si>
  <si>
    <t>S47.10.16</t>
  </si>
  <si>
    <t>中溝川</t>
  </si>
  <si>
    <t>S52. 7. 1</t>
  </si>
  <si>
    <t>S61. 3.22</t>
  </si>
  <si>
    <t>S47.10. 1</t>
  </si>
  <si>
    <t>S47.10.19</t>
  </si>
  <si>
    <t>S49. 8. 8</t>
  </si>
  <si>
    <t>S53. 1. 7</t>
  </si>
  <si>
    <t>S53.10.22</t>
  </si>
  <si>
    <t>S56.10.22</t>
  </si>
  <si>
    <t>S46. 8.27</t>
  </si>
  <si>
    <t>S46.10. 4</t>
  </si>
  <si>
    <t>S54.11.29</t>
  </si>
  <si>
    <t>S47.12.18</t>
  </si>
  <si>
    <t>S51. 3.15</t>
  </si>
  <si>
    <t>S56. 3.10</t>
  </si>
  <si>
    <t>S56. 4.30</t>
  </si>
  <si>
    <t>S60. 7.15</t>
  </si>
  <si>
    <t>S46. 7.15</t>
  </si>
  <si>
    <t>S46.10.25</t>
  </si>
  <si>
    <t>S56. 3.16</t>
  </si>
  <si>
    <t>S47. 8.10</t>
  </si>
  <si>
    <t>S59.10.18</t>
  </si>
  <si>
    <t>H 1. 3.20</t>
  </si>
  <si>
    <t>S52. 3.14</t>
  </si>
  <si>
    <t>S56.10.26</t>
  </si>
  <si>
    <t>S62. 2.23</t>
  </si>
  <si>
    <t>S60.12.12</t>
  </si>
  <si>
    <t>S59. 2.23</t>
  </si>
  <si>
    <t>S60. 5.13</t>
  </si>
  <si>
    <t>S48.10. 3</t>
  </si>
  <si>
    <t>S48.10.24</t>
  </si>
  <si>
    <t>S59.11.15</t>
  </si>
  <si>
    <t>S51.10.12</t>
  </si>
  <si>
    <t>S51.12. 6</t>
  </si>
  <si>
    <t>S40. 8.16</t>
  </si>
  <si>
    <t>S47.12.21</t>
  </si>
  <si>
    <t>１号町川</t>
  </si>
  <si>
    <t>S31. 1.14</t>
  </si>
  <si>
    <t>S35. 3.17</t>
  </si>
  <si>
    <t>S36.11. 8</t>
  </si>
  <si>
    <t>２号町川</t>
  </si>
  <si>
    <t>-</t>
  </si>
  <si>
    <t>S38.10.18</t>
  </si>
  <si>
    <t>S60. 8.15</t>
  </si>
  <si>
    <t>五十里川</t>
  </si>
  <si>
    <t>S47.10. 3</t>
  </si>
  <si>
    <t>S55. 3.31</t>
  </si>
  <si>
    <t>S48.11.30</t>
  </si>
  <si>
    <t>S48.12.17</t>
  </si>
  <si>
    <t>S61. 3.31</t>
  </si>
  <si>
    <t>一丁田川</t>
  </si>
  <si>
    <t>S52. 3. 1</t>
  </si>
  <si>
    <t>S52. 9.29</t>
  </si>
  <si>
    <t>H 2.12.20</t>
  </si>
  <si>
    <t>尾米川</t>
  </si>
  <si>
    <t>S58.11.29</t>
  </si>
  <si>
    <t>S58.12.26</t>
  </si>
  <si>
    <t>H 5. 8.19</t>
  </si>
  <si>
    <t>伊勢宮川</t>
  </si>
  <si>
    <t>S62. 6.30</t>
  </si>
  <si>
    <t>S62.12.14</t>
  </si>
  <si>
    <t>S58.12.22</t>
  </si>
  <si>
    <t>S54. 9.25</t>
  </si>
  <si>
    <t>S54.11.19</t>
  </si>
  <si>
    <t>S43. 9.16</t>
  </si>
  <si>
    <t>S45. 3.12</t>
  </si>
  <si>
    <t>S51. 7.28</t>
  </si>
  <si>
    <t>S51.12.27</t>
  </si>
  <si>
    <t>S59. 3.19</t>
  </si>
  <si>
    <t>S43.10. 7</t>
  </si>
  <si>
    <t>神明広田</t>
  </si>
  <si>
    <t>S63.12.15</t>
  </si>
  <si>
    <t>H 1. 1.30</t>
  </si>
  <si>
    <t>H 6. 8.19</t>
  </si>
  <si>
    <t>S62.10.21</t>
  </si>
  <si>
    <t>S62.11.19</t>
  </si>
  <si>
    <t>H 5. 3. 4</t>
  </si>
  <si>
    <t>S46. 5.24</t>
  </si>
  <si>
    <t>S46. 7.12</t>
  </si>
  <si>
    <t>S59. 3.29</t>
  </si>
  <si>
    <t>S41.12.27</t>
  </si>
  <si>
    <t>S42.10. 5</t>
  </si>
  <si>
    <t>S46. 7. 9</t>
  </si>
  <si>
    <t>S53. 3.23</t>
  </si>
  <si>
    <t>北八幡川</t>
  </si>
  <si>
    <t>S63. 3.22</t>
  </si>
  <si>
    <t>更北北部</t>
  </si>
  <si>
    <t>S42. 9.20</t>
  </si>
  <si>
    <t>S45. 3. 4</t>
  </si>
  <si>
    <t>S48.12.13</t>
  </si>
  <si>
    <t>S52. 4.14</t>
  </si>
  <si>
    <t>S50. 2.17</t>
  </si>
  <si>
    <t>S52. 3.31</t>
  </si>
  <si>
    <t>S57.10.13</t>
  </si>
  <si>
    <t>S57.11.11</t>
  </si>
  <si>
    <t>安曇野市</t>
    <rPh sb="0" eb="3">
      <t>アズミノ</t>
    </rPh>
    <rPh sb="3" eb="4">
      <t>シ</t>
    </rPh>
    <phoneticPr fontId="4"/>
  </si>
  <si>
    <t>飯綱町</t>
    <rPh sb="0" eb="1">
      <t>イイ</t>
    </rPh>
    <rPh sb="1" eb="2">
      <t>ツナ</t>
    </rPh>
    <rPh sb="2" eb="3">
      <t>マチ</t>
    </rPh>
    <phoneticPr fontId="4"/>
  </si>
  <si>
    <t>S39～
S41
S50～
S54</t>
  </si>
  <si>
    <t>S35～
S38</t>
  </si>
  <si>
    <t>S55～
H元</t>
    <rPh sb="6" eb="7">
      <t>ガン</t>
    </rPh>
    <phoneticPr fontId="4"/>
  </si>
  <si>
    <t>安曇野</t>
    <rPh sb="0" eb="3">
      <t>アズミノ</t>
    </rPh>
    <phoneticPr fontId="4"/>
  </si>
  <si>
    <t>都市計画決定</t>
    <rPh sb="0" eb="2">
      <t>トシ</t>
    </rPh>
    <phoneticPr fontId="2"/>
  </si>
  <si>
    <t>都市計画法事業認可</t>
    <rPh sb="0" eb="2">
      <t>トシ</t>
    </rPh>
    <rPh sb="2" eb="5">
      <t>ケイカクホウ</t>
    </rPh>
    <phoneticPr fontId="2"/>
  </si>
  <si>
    <t>H26. 3.24
(公下)</t>
    <rPh sb="11" eb="12">
      <t>コウ</t>
    </rPh>
    <rPh sb="12" eb="13">
      <t>ゲ</t>
    </rPh>
    <phoneticPr fontId="4"/>
  </si>
  <si>
    <t>H25年度より
公共移管</t>
    <rPh sb="3" eb="4">
      <t>ネン</t>
    </rPh>
    <rPh sb="4" eb="5">
      <t>ド</t>
    </rPh>
    <rPh sb="8" eb="10">
      <t>コウキョウ</t>
    </rPh>
    <rPh sb="10" eb="12">
      <t>イカン</t>
    </rPh>
    <phoneticPr fontId="2"/>
  </si>
  <si>
    <t>H25.12.24
（公下）</t>
    <rPh sb="11" eb="12">
      <t>コウ</t>
    </rPh>
    <rPh sb="12" eb="13">
      <t>ゲ</t>
    </rPh>
    <phoneticPr fontId="4"/>
  </si>
  <si>
    <t>H25年度より
公下移管</t>
  </si>
  <si>
    <t>H26年度より
公下移管</t>
    <rPh sb="3" eb="5">
      <t>ネンド</t>
    </rPh>
    <phoneticPr fontId="2"/>
  </si>
  <si>
    <r>
      <t>県 　計  　</t>
    </r>
    <r>
      <rPr>
        <b/>
        <sz val="7"/>
        <rFont val="ＭＳ Ｐゴシック"/>
        <family val="3"/>
        <charset val="128"/>
      </rPr>
      <t>75 　箇所</t>
    </r>
    <rPh sb="0" eb="1">
      <t>ケン</t>
    </rPh>
    <rPh sb="3" eb="4">
      <t>ケイ</t>
    </rPh>
    <rPh sb="11" eb="12">
      <t>カ</t>
    </rPh>
    <rPh sb="12" eb="13">
      <t>トコロ</t>
    </rPh>
    <phoneticPr fontId="4"/>
  </si>
  <si>
    <t>（平成27年12月1日現在）</t>
    <rPh sb="1" eb="3">
      <t>ヘイセイ</t>
    </rPh>
    <rPh sb="5" eb="6">
      <t>ネン</t>
    </rPh>
    <rPh sb="8" eb="9">
      <t>ガツ</t>
    </rPh>
    <rPh sb="10" eb="11">
      <t>ニチ</t>
    </rPh>
    <rPh sb="11" eb="13">
      <t>ゲンザイ</t>
    </rPh>
    <phoneticPr fontId="4"/>
  </si>
  <si>
    <t>当　初</t>
    <phoneticPr fontId="2"/>
  </si>
  <si>
    <t>最　終</t>
    <phoneticPr fontId="2"/>
  </si>
  <si>
    <t>当　初</t>
    <phoneticPr fontId="4"/>
  </si>
  <si>
    <t>最　終</t>
    <phoneticPr fontId="4"/>
  </si>
  <si>
    <t>延　　長</t>
    <phoneticPr fontId="2"/>
  </si>
  <si>
    <t>　年　　月　　日</t>
    <phoneticPr fontId="2"/>
  </si>
  <si>
    <t>　　年　　月　　日</t>
    <phoneticPr fontId="2"/>
  </si>
  <si>
    <t>（注） １ 計画決定年月日の★は、公共下水道の雨水渠での決定</t>
    <rPh sb="1" eb="2">
      <t>チュウ</t>
    </rPh>
    <phoneticPr fontId="4"/>
  </si>
  <si>
    <t>　　　 ２ 公共下水道へ移管された都市下水路は、75箇所中60箇所</t>
    <rPh sb="6" eb="8">
      <t>コウキョウ</t>
    </rPh>
    <rPh sb="8" eb="11">
      <t>ゲスイドウ</t>
    </rPh>
    <rPh sb="12" eb="14">
      <t>イカン</t>
    </rPh>
    <rPh sb="17" eb="19">
      <t>トシ</t>
    </rPh>
    <rPh sb="19" eb="21">
      <t>ゲスイ</t>
    </rPh>
    <rPh sb="21" eb="22">
      <t>ロ</t>
    </rPh>
    <phoneticPr fontId="4"/>
  </si>
  <si>
    <t>S46～
S55</t>
    <phoneticPr fontId="4"/>
  </si>
  <si>
    <t>S44～
S49</t>
    <phoneticPr fontId="4"/>
  </si>
  <si>
    <t>S51～
S59</t>
    <phoneticPr fontId="4"/>
  </si>
  <si>
    <t>S39～
S44</t>
    <phoneticPr fontId="4"/>
  </si>
  <si>
    <t>S63～
H 8</t>
    <phoneticPr fontId="4"/>
  </si>
  <si>
    <t>S48～
S57</t>
    <phoneticPr fontId="4"/>
  </si>
  <si>
    <t>S47～
S63</t>
    <phoneticPr fontId="4"/>
  </si>
  <si>
    <t>S49～
S52</t>
    <phoneticPr fontId="4"/>
  </si>
  <si>
    <t>H 2～
H11</t>
    <phoneticPr fontId="4"/>
  </si>
  <si>
    <t>H 4～
H14</t>
    <phoneticPr fontId="4"/>
  </si>
  <si>
    <t>S45～
S49</t>
    <phoneticPr fontId="4"/>
  </si>
  <si>
    <t>S59～
S63</t>
    <phoneticPr fontId="4"/>
  </si>
  <si>
    <t>S63～
H 6</t>
    <phoneticPr fontId="2"/>
  </si>
  <si>
    <t>中　央</t>
    <phoneticPr fontId="4"/>
  </si>
  <si>
    <t>S35～
S36</t>
    <phoneticPr fontId="4"/>
  </si>
  <si>
    <t>S42年度より
公下移管</t>
    <phoneticPr fontId="2"/>
  </si>
  <si>
    <t>新　屋</t>
    <phoneticPr fontId="4"/>
  </si>
  <si>
    <t>S41. 8. 8</t>
    <phoneticPr fontId="4"/>
  </si>
  <si>
    <t>S41～
S44</t>
    <phoneticPr fontId="4"/>
  </si>
  <si>
    <t>S55年度より
公下移管</t>
    <phoneticPr fontId="2"/>
  </si>
  <si>
    <t>丸　子</t>
    <phoneticPr fontId="4"/>
  </si>
  <si>
    <t>S45. 1. 8</t>
    <phoneticPr fontId="2"/>
  </si>
  <si>
    <t>S45～
S50</t>
    <phoneticPr fontId="4"/>
  </si>
  <si>
    <t>諏 訪</t>
    <phoneticPr fontId="4"/>
  </si>
  <si>
    <t>清　水</t>
    <phoneticPr fontId="4"/>
  </si>
  <si>
    <t>S55. 3.22
（公下）</t>
    <phoneticPr fontId="4"/>
  </si>
  <si>
    <t>S33～
S37</t>
    <phoneticPr fontId="4"/>
  </si>
  <si>
    <t>S54年度より
公下移管</t>
    <phoneticPr fontId="2"/>
  </si>
  <si>
    <t>S37～
S38</t>
    <phoneticPr fontId="4"/>
  </si>
  <si>
    <t>S49年度より
公下移管</t>
    <phoneticPr fontId="2"/>
  </si>
  <si>
    <t>伊 那</t>
    <phoneticPr fontId="4"/>
  </si>
  <si>
    <t>古　川</t>
    <phoneticPr fontId="4"/>
  </si>
  <si>
    <t>S45.12.21</t>
    <phoneticPr fontId="2"/>
  </si>
  <si>
    <t>S45～
S46</t>
    <phoneticPr fontId="4"/>
  </si>
  <si>
    <t>戸谷川</t>
    <phoneticPr fontId="4"/>
  </si>
  <si>
    <t>S47～
S50</t>
    <phoneticPr fontId="4"/>
  </si>
  <si>
    <t>S52. 8.26</t>
    <phoneticPr fontId="2"/>
  </si>
  <si>
    <t>S52～
S61</t>
    <phoneticPr fontId="4"/>
  </si>
  <si>
    <t>箕 輪</t>
    <phoneticPr fontId="4"/>
  </si>
  <si>
    <t>S47～
S51</t>
    <phoneticPr fontId="4"/>
  </si>
  <si>
    <t>S63年度より
公下移管</t>
    <phoneticPr fontId="2"/>
  </si>
  <si>
    <t>S52～
S59</t>
    <phoneticPr fontId="4"/>
  </si>
  <si>
    <t>松 本</t>
    <phoneticPr fontId="4"/>
  </si>
  <si>
    <t>穴　田</t>
    <phoneticPr fontId="4"/>
  </si>
  <si>
    <t>S46～
S55</t>
    <phoneticPr fontId="4"/>
  </si>
  <si>
    <t>S57年度より
公下移管</t>
    <phoneticPr fontId="4"/>
  </si>
  <si>
    <t>芳　川</t>
    <phoneticPr fontId="4"/>
  </si>
  <si>
    <t>S47～
S51</t>
    <phoneticPr fontId="4"/>
  </si>
  <si>
    <t>S61年度より
公下移管</t>
    <phoneticPr fontId="4"/>
  </si>
  <si>
    <t>牛伏第1</t>
    <phoneticPr fontId="4"/>
  </si>
  <si>
    <t>S55～
S61</t>
    <phoneticPr fontId="2"/>
  </si>
  <si>
    <t>S59年度より
公下移管</t>
    <phoneticPr fontId="4"/>
  </si>
  <si>
    <t>塩 尻</t>
    <phoneticPr fontId="4"/>
  </si>
  <si>
    <t>渋　川</t>
    <phoneticPr fontId="4"/>
  </si>
  <si>
    <t>S46～
S57</t>
    <phoneticPr fontId="4"/>
  </si>
  <si>
    <t>S60年度より
公下移管</t>
    <phoneticPr fontId="4"/>
  </si>
  <si>
    <t>S59～
H 5</t>
    <phoneticPr fontId="4"/>
  </si>
  <si>
    <t>H7年度より
公下移管</t>
    <phoneticPr fontId="4"/>
  </si>
  <si>
    <t>S52～
S57</t>
    <phoneticPr fontId="4"/>
  </si>
  <si>
    <t>H元年度より
公下移管</t>
    <phoneticPr fontId="4"/>
  </si>
  <si>
    <t>S61～
H 4</t>
    <phoneticPr fontId="4"/>
  </si>
  <si>
    <t>S60～
H 2</t>
    <phoneticPr fontId="4"/>
  </si>
  <si>
    <t>S59～
S60</t>
    <phoneticPr fontId="4"/>
  </si>
  <si>
    <t>新　田</t>
    <phoneticPr fontId="4"/>
  </si>
  <si>
    <t>H24.12.20</t>
    <phoneticPr fontId="4"/>
  </si>
  <si>
    <t>S48～
S60</t>
    <phoneticPr fontId="4"/>
  </si>
  <si>
    <t>成　相</t>
    <phoneticPr fontId="4"/>
  </si>
  <si>
    <t>S52～
S54</t>
    <phoneticPr fontId="4"/>
  </si>
  <si>
    <t>町　尻</t>
    <phoneticPr fontId="4"/>
  </si>
  <si>
    <t>S40～
S47</t>
    <phoneticPr fontId="4"/>
  </si>
  <si>
    <t>大 町</t>
    <phoneticPr fontId="4"/>
  </si>
  <si>
    <t>S30～
S32</t>
    <phoneticPr fontId="2"/>
  </si>
  <si>
    <t>荒　沢</t>
    <phoneticPr fontId="4"/>
  </si>
  <si>
    <t>西　区</t>
    <phoneticPr fontId="4"/>
  </si>
  <si>
    <t>S38～
S40
S60～
S61</t>
    <phoneticPr fontId="4"/>
  </si>
  <si>
    <t>千曲市</t>
    <phoneticPr fontId="4"/>
  </si>
  <si>
    <t>S47～
S55</t>
    <phoneticPr fontId="4"/>
  </si>
  <si>
    <t>黒　川</t>
    <phoneticPr fontId="4"/>
  </si>
  <si>
    <t>S48～
S61</t>
    <phoneticPr fontId="4"/>
  </si>
  <si>
    <t>S52～
H 7</t>
    <phoneticPr fontId="4"/>
  </si>
  <si>
    <t>S58～
H 8</t>
    <phoneticPr fontId="4"/>
  </si>
  <si>
    <t>S62～
H 8</t>
    <phoneticPr fontId="4"/>
  </si>
  <si>
    <t>東　組</t>
    <phoneticPr fontId="4"/>
  </si>
  <si>
    <t>S58～
S61</t>
    <phoneticPr fontId="4"/>
  </si>
  <si>
    <t>今　井</t>
    <phoneticPr fontId="4"/>
  </si>
  <si>
    <t>S54～
H 2</t>
    <phoneticPr fontId="4"/>
  </si>
  <si>
    <t>H3年度より
公下移管</t>
    <phoneticPr fontId="2"/>
  </si>
  <si>
    <t>　　年　　月　　日</t>
    <phoneticPr fontId="2"/>
  </si>
  <si>
    <t>延　　長</t>
    <phoneticPr fontId="2"/>
  </si>
  <si>
    <t>　年　　月　　日</t>
    <phoneticPr fontId="2"/>
  </si>
  <si>
    <t>当　初</t>
    <phoneticPr fontId="2"/>
  </si>
  <si>
    <t>最　終</t>
    <phoneticPr fontId="2"/>
  </si>
  <si>
    <t>計　画
（ｍ）</t>
    <phoneticPr fontId="4"/>
  </si>
  <si>
    <t>完　成
（ｍ）</t>
    <phoneticPr fontId="4"/>
  </si>
  <si>
    <t>当　初</t>
    <phoneticPr fontId="4"/>
  </si>
  <si>
    <t>最　終</t>
    <phoneticPr fontId="4"/>
  </si>
  <si>
    <t>小 諸</t>
    <phoneticPr fontId="4"/>
  </si>
  <si>
    <t>S39～
S63</t>
    <phoneticPr fontId="2"/>
  </si>
  <si>
    <t>加　増</t>
    <phoneticPr fontId="4"/>
  </si>
  <si>
    <t>S53. 9.18</t>
    <phoneticPr fontId="2"/>
  </si>
  <si>
    <t>S53～
S59</t>
    <phoneticPr fontId="4"/>
  </si>
  <si>
    <t>S57年度より
公下移管</t>
    <phoneticPr fontId="2"/>
  </si>
  <si>
    <t>S62年度より
公下移管</t>
    <phoneticPr fontId="2"/>
  </si>
  <si>
    <t>沓　掛</t>
    <phoneticPr fontId="4"/>
  </si>
  <si>
    <t>S55. 3. 3</t>
    <phoneticPr fontId="2"/>
  </si>
  <si>
    <t>古　川</t>
    <phoneticPr fontId="4"/>
  </si>
  <si>
    <t>S59～
H 2</t>
    <phoneticPr fontId="4"/>
  </si>
  <si>
    <t>S62～
S63</t>
    <phoneticPr fontId="4"/>
  </si>
  <si>
    <t>上 田</t>
    <phoneticPr fontId="4"/>
  </si>
  <si>
    <t>御　蔵</t>
    <phoneticPr fontId="4"/>
  </si>
  <si>
    <t>S49. 3. 6
（公下）</t>
    <phoneticPr fontId="4"/>
  </si>
  <si>
    <t>S38～
S41</t>
    <phoneticPr fontId="4"/>
  </si>
  <si>
    <t>S48年度より
公下移管</t>
    <phoneticPr fontId="2"/>
  </si>
  <si>
    <t>岡 谷</t>
    <phoneticPr fontId="4"/>
  </si>
  <si>
    <t>４　都市下水路計画①</t>
    <rPh sb="2" eb="4">
      <t>トシ</t>
    </rPh>
    <rPh sb="6" eb="7">
      <t>ロ</t>
    </rPh>
    <rPh sb="7" eb="9">
      <t>ケイカク</t>
    </rPh>
    <phoneticPr fontId="4"/>
  </si>
  <si>
    <t>　　都市下水路計画②</t>
    <rPh sb="2" eb="4">
      <t>トシ</t>
    </rPh>
    <rPh sb="6" eb="7">
      <t>ロ</t>
    </rPh>
    <rPh sb="7" eb="9">
      <t>ケイカク</t>
    </rPh>
    <phoneticPr fontId="4"/>
  </si>
  <si>
    <t>備　考</t>
    <phoneticPr fontId="4"/>
  </si>
  <si>
    <t>進捗率
（％）</t>
    <phoneticPr fontId="4"/>
  </si>
</sst>
</file>

<file path=xl/styles.xml><?xml version="1.0" encoding="utf-8"?>
<styleSheet xmlns="http://schemas.openxmlformats.org/spreadsheetml/2006/main">
  <numFmts count="3">
    <numFmt numFmtId="176" formatCode="#,##0.0_);[Red]\(#,##0.0\)"/>
    <numFmt numFmtId="177" formatCode="#,##0_ "/>
    <numFmt numFmtId="178" formatCode="0.0_);[Red]\(0.0\)"/>
  </numFmts>
  <fonts count="13">
    <font>
      <sz val="11"/>
      <name val="ＭＳ ゴシック"/>
      <family val="3"/>
      <charset val="128"/>
    </font>
    <font>
      <sz val="7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7"/>
      <color indexed="1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7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5"/>
      <name val="ＭＳ ゴシック"/>
      <family val="3"/>
      <charset val="128"/>
    </font>
    <font>
      <sz val="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5">
    <border>
      <left/>
      <right/>
      <top/>
      <bottom/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hair">
        <color indexed="8"/>
      </left>
      <right/>
      <top style="hair">
        <color indexed="64"/>
      </top>
      <bottom style="hair">
        <color indexed="8"/>
      </bottom>
      <diagonal/>
    </border>
    <border>
      <left/>
      <right style="hair">
        <color indexed="8"/>
      </right>
      <top style="hair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64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64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224">
    <xf numFmtId="0" fontId="0" fillId="0" borderId="0" xfId="0"/>
    <xf numFmtId="3" fontId="1" fillId="0" borderId="1" xfId="1" applyNumberFormat="1" applyFont="1" applyFill="1" applyBorder="1" applyAlignment="1">
      <alignment horizontal="center" vertical="top"/>
    </xf>
    <xf numFmtId="3" fontId="1" fillId="0" borderId="1" xfId="1" applyNumberFormat="1" applyFont="1" applyFill="1" applyBorder="1" applyAlignment="1">
      <alignment vertical="top"/>
    </xf>
    <xf numFmtId="0" fontId="3" fillId="0" borderId="0" xfId="0" applyFont="1" applyAlignment="1">
      <alignment vertical="center"/>
    </xf>
    <xf numFmtId="3" fontId="1" fillId="0" borderId="0" xfId="1" applyNumberFormat="1" applyFont="1" applyAlignment="1">
      <alignment vertical="center"/>
    </xf>
    <xf numFmtId="3" fontId="1" fillId="0" borderId="0" xfId="1" applyNumberFormat="1" applyFont="1" applyBorder="1" applyAlignment="1">
      <alignment vertical="center"/>
    </xf>
    <xf numFmtId="177" fontId="1" fillId="0" borderId="2" xfId="1" applyNumberFormat="1" applyFont="1" applyFill="1" applyBorder="1" applyAlignment="1">
      <alignment vertical="center"/>
    </xf>
    <xf numFmtId="178" fontId="1" fillId="0" borderId="2" xfId="1" applyNumberFormat="1" applyFont="1" applyFill="1" applyBorder="1" applyAlignment="1">
      <alignment vertical="center"/>
    </xf>
    <xf numFmtId="3" fontId="1" fillId="0" borderId="0" xfId="1" applyNumberFormat="1" applyFont="1" applyFill="1" applyBorder="1" applyAlignment="1">
      <alignment vertical="center"/>
    </xf>
    <xf numFmtId="3" fontId="1" fillId="0" borderId="0" xfId="1" applyNumberFormat="1" applyFont="1" applyFill="1" applyAlignment="1">
      <alignment vertical="center"/>
    </xf>
    <xf numFmtId="3" fontId="3" fillId="0" borderId="0" xfId="1" applyNumberFormat="1" applyFont="1" applyAlignment="1">
      <alignment vertical="center"/>
    </xf>
    <xf numFmtId="3" fontId="3" fillId="0" borderId="0" xfId="1" applyNumberFormat="1" applyFont="1" applyAlignment="1">
      <alignment horizontal="center" vertical="center"/>
    </xf>
    <xf numFmtId="3" fontId="3" fillId="0" borderId="0" xfId="1" applyNumberFormat="1" applyFont="1" applyBorder="1" applyAlignment="1">
      <alignment vertical="center"/>
    </xf>
    <xf numFmtId="3" fontId="3" fillId="0" borderId="0" xfId="1" applyNumberFormat="1" applyFont="1" applyBorder="1" applyAlignment="1">
      <alignment horizontal="center" vertical="center"/>
    </xf>
    <xf numFmtId="3" fontId="1" fillId="0" borderId="5" xfId="1" applyNumberFormat="1" applyFont="1" applyFill="1" applyBorder="1" applyAlignment="1">
      <alignment horizontal="center" vertical="center"/>
    </xf>
    <xf numFmtId="3" fontId="1" fillId="0" borderId="6" xfId="1" applyNumberFormat="1" applyFont="1" applyFill="1" applyBorder="1" applyAlignment="1">
      <alignment vertical="center"/>
    </xf>
    <xf numFmtId="177" fontId="1" fillId="0" borderId="7" xfId="1" applyNumberFormat="1" applyFont="1" applyFill="1" applyBorder="1" applyAlignment="1">
      <alignment vertical="center"/>
    </xf>
    <xf numFmtId="3" fontId="5" fillId="0" borderId="0" xfId="1" applyNumberFormat="1" applyFont="1" applyAlignment="1">
      <alignment vertical="center"/>
    </xf>
    <xf numFmtId="3" fontId="1" fillId="0" borderId="11" xfId="1" applyNumberFormat="1" applyFont="1" applyFill="1" applyBorder="1" applyAlignment="1">
      <alignment vertical="top"/>
    </xf>
    <xf numFmtId="177" fontId="1" fillId="0" borderId="12" xfId="1" applyNumberFormat="1" applyFont="1" applyFill="1" applyBorder="1" applyAlignment="1">
      <alignment vertical="center"/>
    </xf>
    <xf numFmtId="178" fontId="1" fillId="0" borderId="12" xfId="1" applyNumberFormat="1" applyFont="1" applyFill="1" applyBorder="1" applyAlignment="1">
      <alignment vertical="center"/>
    </xf>
    <xf numFmtId="3" fontId="1" fillId="0" borderId="15" xfId="1" applyNumberFormat="1" applyFont="1" applyFill="1" applyBorder="1" applyAlignment="1">
      <alignment vertical="top"/>
    </xf>
    <xf numFmtId="177" fontId="1" fillId="0" borderId="16" xfId="1" applyNumberFormat="1" applyFont="1" applyFill="1" applyBorder="1" applyAlignment="1">
      <alignment vertical="center"/>
    </xf>
    <xf numFmtId="178" fontId="1" fillId="0" borderId="16" xfId="1" applyNumberFormat="1" applyFont="1" applyFill="1" applyBorder="1" applyAlignment="1">
      <alignment vertical="center"/>
    </xf>
    <xf numFmtId="178" fontId="1" fillId="0" borderId="7" xfId="1" applyNumberFormat="1" applyFont="1" applyFill="1" applyBorder="1" applyAlignment="1">
      <alignment vertical="center"/>
    </xf>
    <xf numFmtId="176" fontId="1" fillId="0" borderId="7" xfId="1" applyNumberFormat="1" applyFont="1" applyFill="1" applyBorder="1" applyAlignment="1">
      <alignment vertical="center"/>
    </xf>
    <xf numFmtId="3" fontId="1" fillId="0" borderId="11" xfId="1" applyNumberFormat="1" applyFont="1" applyFill="1" applyBorder="1" applyAlignment="1">
      <alignment horizontal="center" vertical="top"/>
    </xf>
    <xf numFmtId="3" fontId="9" fillId="0" borderId="0" xfId="1" applyNumberFormat="1" applyFont="1" applyBorder="1" applyAlignment="1">
      <alignment vertical="center"/>
    </xf>
    <xf numFmtId="3" fontId="9" fillId="0" borderId="0" xfId="1" applyNumberFormat="1" applyFont="1" applyAlignment="1">
      <alignment vertical="center"/>
    </xf>
    <xf numFmtId="0" fontId="6" fillId="0" borderId="31" xfId="0" applyFont="1" applyBorder="1" applyAlignment="1">
      <alignment vertical="center"/>
    </xf>
    <xf numFmtId="3" fontId="1" fillId="0" borderId="47" xfId="1" applyNumberFormat="1" applyFont="1" applyFill="1" applyBorder="1" applyAlignment="1">
      <alignment horizontal="center" vertical="center"/>
    </xf>
    <xf numFmtId="3" fontId="1" fillId="0" borderId="43" xfId="1" applyNumberFormat="1" applyFont="1" applyFill="1" applyBorder="1" applyAlignment="1">
      <alignment horizontal="left" vertical="center"/>
    </xf>
    <xf numFmtId="3" fontId="1" fillId="0" borderId="45" xfId="1" applyNumberFormat="1" applyFont="1" applyFill="1" applyBorder="1" applyAlignment="1">
      <alignment horizontal="left" vertical="center"/>
    </xf>
    <xf numFmtId="3" fontId="1" fillId="0" borderId="45" xfId="1" applyNumberFormat="1" applyFont="1" applyFill="1" applyBorder="1" applyAlignment="1">
      <alignment horizontal="left" vertical="center" wrapText="1"/>
    </xf>
    <xf numFmtId="3" fontId="1" fillId="0" borderId="46" xfId="1" applyNumberFormat="1" applyFont="1" applyFill="1" applyBorder="1" applyAlignment="1">
      <alignment horizontal="left" vertical="center"/>
    </xf>
    <xf numFmtId="3" fontId="1" fillId="0" borderId="10" xfId="1" applyNumberFormat="1" applyFont="1" applyFill="1" applyBorder="1" applyAlignment="1">
      <alignment horizontal="left" vertical="center" wrapText="1"/>
    </xf>
    <xf numFmtId="3" fontId="1" fillId="0" borderId="3" xfId="1" applyNumberFormat="1" applyFont="1" applyFill="1" applyBorder="1" applyAlignment="1">
      <alignment horizontal="left" vertical="center" wrapText="1"/>
    </xf>
    <xf numFmtId="3" fontId="1" fillId="0" borderId="3" xfId="1" applyNumberFormat="1" applyFont="1" applyFill="1" applyBorder="1" applyAlignment="1">
      <alignment horizontal="left" vertical="center"/>
    </xf>
    <xf numFmtId="3" fontId="1" fillId="0" borderId="14" xfId="1" applyNumberFormat="1" applyFont="1" applyFill="1" applyBorder="1" applyAlignment="1">
      <alignment horizontal="left" vertical="center"/>
    </xf>
    <xf numFmtId="3" fontId="1" fillId="0" borderId="12" xfId="1" applyNumberFormat="1" applyFont="1" applyFill="1" applyBorder="1" applyAlignment="1">
      <alignment horizontal="left" vertical="center"/>
    </xf>
    <xf numFmtId="3" fontId="1" fillId="0" borderId="2" xfId="1" applyNumberFormat="1" applyFont="1" applyFill="1" applyBorder="1" applyAlignment="1">
      <alignment horizontal="left" vertical="center"/>
    </xf>
    <xf numFmtId="3" fontId="1" fillId="0" borderId="16" xfId="1" applyNumberFormat="1" applyFont="1" applyFill="1" applyBorder="1" applyAlignment="1">
      <alignment horizontal="left" vertical="center"/>
    </xf>
    <xf numFmtId="3" fontId="1" fillId="0" borderId="7" xfId="1" applyNumberFormat="1" applyFont="1" applyFill="1" applyBorder="1" applyAlignment="1">
      <alignment horizontal="left" vertical="center"/>
    </xf>
    <xf numFmtId="3" fontId="1" fillId="2" borderId="10" xfId="1" applyNumberFormat="1" applyFont="1" applyFill="1" applyBorder="1" applyAlignment="1">
      <alignment horizontal="left" vertical="center"/>
    </xf>
    <xf numFmtId="3" fontId="1" fillId="2" borderId="3" xfId="1" applyNumberFormat="1" applyFont="1" applyFill="1" applyBorder="1" applyAlignment="1">
      <alignment horizontal="left" vertical="center"/>
    </xf>
    <xf numFmtId="3" fontId="1" fillId="2" borderId="22" xfId="1" applyNumberFormat="1" applyFont="1" applyFill="1" applyBorder="1" applyAlignment="1">
      <alignment horizontal="left" vertical="center"/>
    </xf>
    <xf numFmtId="3" fontId="1" fillId="2" borderId="2" xfId="1" applyNumberFormat="1" applyFont="1" applyFill="1" applyBorder="1" applyAlignment="1">
      <alignment horizontal="left" vertical="center" shrinkToFit="1"/>
    </xf>
    <xf numFmtId="3" fontId="1" fillId="2" borderId="3" xfId="1" applyNumberFormat="1" applyFont="1" applyFill="1" applyBorder="1" applyAlignment="1">
      <alignment horizontal="left" vertical="center" wrapText="1"/>
    </xf>
    <xf numFmtId="3" fontId="1" fillId="2" borderId="14" xfId="1" applyNumberFormat="1" applyFont="1" applyFill="1" applyBorder="1" applyAlignment="1">
      <alignment horizontal="left" vertical="center"/>
    </xf>
    <xf numFmtId="3" fontId="1" fillId="2" borderId="28" xfId="1" applyNumberFormat="1" applyFont="1" applyFill="1" applyBorder="1" applyAlignment="1">
      <alignment horizontal="left" vertical="center"/>
    </xf>
    <xf numFmtId="3" fontId="1" fillId="2" borderId="12" xfId="1" applyNumberFormat="1" applyFont="1" applyFill="1" applyBorder="1" applyAlignment="1">
      <alignment horizontal="left" vertical="center" shrinkToFit="1"/>
    </xf>
    <xf numFmtId="0" fontId="6" fillId="0" borderId="0" xfId="0" applyFont="1" applyBorder="1" applyAlignment="1">
      <alignment vertical="center"/>
    </xf>
    <xf numFmtId="3" fontId="1" fillId="0" borderId="0" xfId="1" applyNumberFormat="1" applyFont="1" applyFill="1" applyBorder="1" applyAlignment="1">
      <alignment horizontal="left" vertical="center"/>
    </xf>
    <xf numFmtId="177" fontId="1" fillId="0" borderId="0" xfId="1" applyNumberFormat="1" applyFont="1" applyFill="1" applyBorder="1" applyAlignment="1">
      <alignment vertical="center"/>
    </xf>
    <xf numFmtId="178" fontId="1" fillId="0" borderId="0" xfId="1" applyNumberFormat="1" applyFont="1" applyFill="1" applyBorder="1" applyAlignment="1">
      <alignment vertical="center"/>
    </xf>
    <xf numFmtId="3" fontId="8" fillId="0" borderId="12" xfId="1" applyNumberFormat="1" applyFont="1" applyFill="1" applyBorder="1" applyAlignment="1">
      <alignment horizontal="center" vertical="center" wrapText="1"/>
    </xf>
    <xf numFmtId="3" fontId="8" fillId="0" borderId="2" xfId="1" applyNumberFormat="1" applyFont="1" applyFill="1" applyBorder="1" applyAlignment="1">
      <alignment horizontal="center" vertical="center" wrapText="1"/>
    </xf>
    <xf numFmtId="3" fontId="8" fillId="0" borderId="16" xfId="1" applyNumberFormat="1" applyFont="1" applyFill="1" applyBorder="1" applyAlignment="1">
      <alignment horizontal="center" vertical="center" wrapText="1"/>
    </xf>
    <xf numFmtId="3" fontId="8" fillId="0" borderId="7" xfId="1" applyNumberFormat="1" applyFont="1" applyFill="1" applyBorder="1" applyAlignment="1">
      <alignment vertical="center"/>
    </xf>
    <xf numFmtId="3" fontId="1" fillId="0" borderId="0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vertical="center"/>
    </xf>
    <xf numFmtId="3" fontId="8" fillId="0" borderId="0" xfId="1" applyNumberFormat="1" applyFont="1" applyFill="1" applyBorder="1" applyAlignment="1">
      <alignment vertical="center"/>
    </xf>
    <xf numFmtId="3" fontId="3" fillId="2" borderId="10" xfId="1" applyNumberFormat="1" applyFont="1" applyFill="1" applyBorder="1" applyAlignment="1">
      <alignment horizontal="left" vertical="center"/>
    </xf>
    <xf numFmtId="3" fontId="3" fillId="0" borderId="43" xfId="1" applyNumberFormat="1" applyFont="1" applyFill="1" applyBorder="1" applyAlignment="1">
      <alignment horizontal="left" vertical="center"/>
    </xf>
    <xf numFmtId="3" fontId="3" fillId="0" borderId="10" xfId="1" applyNumberFormat="1" applyFont="1" applyFill="1" applyBorder="1" applyAlignment="1">
      <alignment horizontal="left" vertical="center" wrapText="1"/>
    </xf>
    <xf numFmtId="177" fontId="3" fillId="0" borderId="12" xfId="1" applyNumberFormat="1" applyFont="1" applyFill="1" applyBorder="1" applyAlignment="1">
      <alignment horizontal="right" vertical="center"/>
    </xf>
    <xf numFmtId="177" fontId="3" fillId="0" borderId="12" xfId="1" applyNumberFormat="1" applyFont="1" applyFill="1" applyBorder="1" applyAlignment="1">
      <alignment vertical="center"/>
    </xf>
    <xf numFmtId="178" fontId="3" fillId="0" borderId="12" xfId="1" applyNumberFormat="1" applyFont="1" applyFill="1" applyBorder="1" applyAlignment="1">
      <alignment vertical="center"/>
    </xf>
    <xf numFmtId="3" fontId="3" fillId="0" borderId="12" xfId="1" applyNumberFormat="1" applyFont="1" applyFill="1" applyBorder="1" applyAlignment="1">
      <alignment horizontal="left" vertical="center"/>
    </xf>
    <xf numFmtId="3" fontId="9" fillId="0" borderId="12" xfId="1" applyNumberFormat="1" applyFont="1" applyFill="1" applyBorder="1" applyAlignment="1">
      <alignment horizontal="center" vertical="center" wrapText="1"/>
    </xf>
    <xf numFmtId="3" fontId="3" fillId="2" borderId="18" xfId="1" applyNumberFormat="1" applyFont="1" applyFill="1" applyBorder="1" applyAlignment="1">
      <alignment horizontal="left" vertical="center"/>
    </xf>
    <xf numFmtId="3" fontId="3" fillId="0" borderId="44" xfId="1" applyNumberFormat="1" applyFont="1" applyFill="1" applyBorder="1" applyAlignment="1">
      <alignment horizontal="left" vertical="center"/>
    </xf>
    <xf numFmtId="3" fontId="3" fillId="0" borderId="18" xfId="1" applyNumberFormat="1" applyFont="1" applyFill="1" applyBorder="1" applyAlignment="1">
      <alignment horizontal="left" vertical="center" wrapText="1"/>
    </xf>
    <xf numFmtId="177" fontId="3" fillId="0" borderId="20" xfId="1" applyNumberFormat="1" applyFont="1" applyFill="1" applyBorder="1" applyAlignment="1">
      <alignment vertical="center"/>
    </xf>
    <xf numFmtId="178" fontId="3" fillId="0" borderId="20" xfId="1" applyNumberFormat="1" applyFont="1" applyFill="1" applyBorder="1" applyAlignment="1">
      <alignment vertical="center"/>
    </xf>
    <xf numFmtId="3" fontId="3" fillId="0" borderId="20" xfId="1" applyNumberFormat="1" applyFont="1" applyFill="1" applyBorder="1" applyAlignment="1">
      <alignment horizontal="left" vertical="center"/>
    </xf>
    <xf numFmtId="3" fontId="9" fillId="0" borderId="20" xfId="1" applyNumberFormat="1" applyFont="1" applyFill="1" applyBorder="1" applyAlignment="1">
      <alignment horizontal="center" vertical="center" wrapText="1"/>
    </xf>
    <xf numFmtId="3" fontId="3" fillId="2" borderId="10" xfId="1" applyNumberFormat="1" applyFont="1" applyFill="1" applyBorder="1" applyAlignment="1">
      <alignment horizontal="left" vertical="center" wrapText="1"/>
    </xf>
    <xf numFmtId="3" fontId="3" fillId="2" borderId="3" xfId="1" applyNumberFormat="1" applyFont="1" applyFill="1" applyBorder="1" applyAlignment="1">
      <alignment horizontal="left" vertical="center"/>
    </xf>
    <xf numFmtId="3" fontId="3" fillId="0" borderId="45" xfId="1" applyNumberFormat="1" applyFont="1" applyFill="1" applyBorder="1" applyAlignment="1">
      <alignment horizontal="left" vertical="center"/>
    </xf>
    <xf numFmtId="3" fontId="3" fillId="0" borderId="3" xfId="1" applyNumberFormat="1" applyFont="1" applyFill="1" applyBorder="1" applyAlignment="1">
      <alignment horizontal="left" vertical="center" wrapText="1"/>
    </xf>
    <xf numFmtId="177" fontId="3" fillId="0" borderId="2" xfId="1" applyNumberFormat="1" applyFont="1" applyFill="1" applyBorder="1" applyAlignment="1">
      <alignment vertical="center"/>
    </xf>
    <xf numFmtId="178" fontId="3" fillId="0" borderId="2" xfId="1" applyNumberFormat="1" applyFont="1" applyFill="1" applyBorder="1" applyAlignment="1">
      <alignment vertical="center"/>
    </xf>
    <xf numFmtId="3" fontId="3" fillId="0" borderId="2" xfId="1" applyNumberFormat="1" applyFont="1" applyFill="1" applyBorder="1" applyAlignment="1">
      <alignment horizontal="left" vertical="center"/>
    </xf>
    <xf numFmtId="3" fontId="9" fillId="0" borderId="2" xfId="1" applyNumberFormat="1" applyFont="1" applyFill="1" applyBorder="1" applyAlignment="1">
      <alignment horizontal="center" vertical="center" wrapText="1"/>
    </xf>
    <xf numFmtId="3" fontId="3" fillId="0" borderId="3" xfId="1" applyNumberFormat="1" applyFont="1" applyFill="1" applyBorder="1" applyAlignment="1">
      <alignment horizontal="left" vertical="center"/>
    </xf>
    <xf numFmtId="3" fontId="3" fillId="0" borderId="45" xfId="1" applyNumberFormat="1" applyFont="1" applyFill="1" applyBorder="1" applyAlignment="1">
      <alignment horizontal="left" vertical="center" wrapText="1"/>
    </xf>
    <xf numFmtId="3" fontId="3" fillId="2" borderId="22" xfId="1" applyNumberFormat="1" applyFont="1" applyFill="1" applyBorder="1" applyAlignment="1">
      <alignment horizontal="left" vertical="center"/>
    </xf>
    <xf numFmtId="3" fontId="3" fillId="2" borderId="2" xfId="1" applyNumberFormat="1" applyFont="1" applyFill="1" applyBorder="1" applyAlignment="1">
      <alignment horizontal="left" vertical="center" shrinkToFit="1"/>
    </xf>
    <xf numFmtId="49" fontId="3" fillId="0" borderId="2" xfId="1" applyNumberFormat="1" applyFont="1" applyFill="1" applyBorder="1" applyAlignment="1">
      <alignment horizontal="left" vertical="center"/>
    </xf>
    <xf numFmtId="3" fontId="3" fillId="2" borderId="3" xfId="1" applyNumberFormat="1" applyFont="1" applyFill="1" applyBorder="1" applyAlignment="1">
      <alignment horizontal="left" vertical="center" wrapText="1"/>
    </xf>
    <xf numFmtId="3" fontId="3" fillId="0" borderId="3" xfId="1" quotePrefix="1" applyNumberFormat="1" applyFont="1" applyFill="1" applyBorder="1" applyAlignment="1">
      <alignment horizontal="left" vertical="center"/>
    </xf>
    <xf numFmtId="177" fontId="3" fillId="0" borderId="2" xfId="1" applyNumberFormat="1" applyFont="1" applyFill="1" applyBorder="1" applyAlignment="1">
      <alignment horizontal="right" vertical="center"/>
    </xf>
    <xf numFmtId="3" fontId="3" fillId="2" borderId="49" xfId="1" applyNumberFormat="1" applyFont="1" applyFill="1" applyBorder="1" applyAlignment="1">
      <alignment horizontal="left" vertical="center"/>
    </xf>
    <xf numFmtId="3" fontId="3" fillId="0" borderId="50" xfId="1" applyNumberFormat="1" applyFont="1" applyFill="1" applyBorder="1" applyAlignment="1">
      <alignment horizontal="left" vertical="center"/>
    </xf>
    <xf numFmtId="3" fontId="3" fillId="0" borderId="49" xfId="1" applyNumberFormat="1" applyFont="1" applyFill="1" applyBorder="1" applyAlignment="1">
      <alignment horizontal="left" vertical="center" wrapText="1"/>
    </xf>
    <xf numFmtId="177" fontId="3" fillId="0" borderId="24" xfId="1" applyNumberFormat="1" applyFont="1" applyFill="1" applyBorder="1" applyAlignment="1">
      <alignment vertical="center"/>
    </xf>
    <xf numFmtId="178" fontId="3" fillId="0" borderId="24" xfId="1" applyNumberFormat="1" applyFont="1" applyFill="1" applyBorder="1" applyAlignment="1">
      <alignment vertical="center"/>
    </xf>
    <xf numFmtId="3" fontId="3" fillId="0" borderId="24" xfId="1" applyNumberFormat="1" applyFont="1" applyFill="1" applyBorder="1" applyAlignment="1">
      <alignment horizontal="left" vertical="center"/>
    </xf>
    <xf numFmtId="3" fontId="9" fillId="0" borderId="24" xfId="1" applyNumberFormat="1" applyFont="1" applyFill="1" applyBorder="1" applyAlignment="1">
      <alignment horizontal="center" vertical="center" wrapText="1"/>
    </xf>
    <xf numFmtId="3" fontId="3" fillId="2" borderId="5" xfId="1" applyNumberFormat="1" applyFont="1" applyFill="1" applyBorder="1" applyAlignment="1">
      <alignment horizontal="left" vertical="center"/>
    </xf>
    <xf numFmtId="3" fontId="3" fillId="0" borderId="47" xfId="1" applyNumberFormat="1" applyFont="1" applyFill="1" applyBorder="1" applyAlignment="1">
      <alignment horizontal="left" vertical="center"/>
    </xf>
    <xf numFmtId="3" fontId="3" fillId="0" borderId="5" xfId="1" applyNumberFormat="1" applyFont="1" applyFill="1" applyBorder="1" applyAlignment="1">
      <alignment horizontal="left" vertical="center" wrapText="1"/>
    </xf>
    <xf numFmtId="177" fontId="3" fillId="0" borderId="7" xfId="1" applyNumberFormat="1" applyFont="1" applyFill="1" applyBorder="1" applyAlignment="1">
      <alignment vertical="center"/>
    </xf>
    <xf numFmtId="178" fontId="3" fillId="0" borderId="7" xfId="1" applyNumberFormat="1" applyFont="1" applyFill="1" applyBorder="1" applyAlignment="1">
      <alignment vertical="center"/>
    </xf>
    <xf numFmtId="3" fontId="3" fillId="0" borderId="7" xfId="1" applyNumberFormat="1" applyFont="1" applyFill="1" applyBorder="1" applyAlignment="1">
      <alignment horizontal="left" vertical="center"/>
    </xf>
    <xf numFmtId="3" fontId="9" fillId="0" borderId="7" xfId="1" applyNumberFormat="1" applyFont="1" applyFill="1" applyBorder="1" applyAlignment="1">
      <alignment horizontal="center" vertical="center" wrapText="1"/>
    </xf>
    <xf numFmtId="3" fontId="3" fillId="0" borderId="0" xfId="1" applyNumberFormat="1" applyFont="1" applyFill="1" applyBorder="1" applyAlignment="1">
      <alignment horizontal="left" vertical="center"/>
    </xf>
    <xf numFmtId="3" fontId="3" fillId="0" borderId="0" xfId="1" applyNumberFormat="1" applyFont="1" applyFill="1" applyBorder="1" applyAlignment="1">
      <alignment horizontal="left" vertical="center" shrinkToFit="1"/>
    </xf>
    <xf numFmtId="3" fontId="3" fillId="0" borderId="0" xfId="1" applyNumberFormat="1" applyFont="1" applyFill="1" applyBorder="1" applyAlignment="1">
      <alignment vertical="top"/>
    </xf>
    <xf numFmtId="3" fontId="3" fillId="0" borderId="0" xfId="1" applyNumberFormat="1" applyFont="1" applyFill="1" applyBorder="1" applyAlignment="1">
      <alignment horizontal="left" vertical="center" wrapText="1"/>
    </xf>
    <xf numFmtId="3" fontId="3" fillId="0" borderId="0" xfId="1" applyNumberFormat="1" applyFont="1" applyFill="1" applyBorder="1" applyAlignment="1">
      <alignment horizontal="center" vertical="top"/>
    </xf>
    <xf numFmtId="177" fontId="3" fillId="0" borderId="0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vertical="center"/>
    </xf>
    <xf numFmtId="3" fontId="3" fillId="0" borderId="0" xfId="1" applyNumberFormat="1" applyFont="1" applyFill="1" applyBorder="1" applyAlignment="1">
      <alignment horizontal="center" vertical="center" wrapText="1"/>
    </xf>
    <xf numFmtId="3" fontId="9" fillId="0" borderId="0" xfId="1" applyNumberFormat="1" applyFont="1" applyFill="1" applyBorder="1" applyAlignment="1">
      <alignment vertical="center" wrapText="1"/>
    </xf>
    <xf numFmtId="3" fontId="9" fillId="0" borderId="11" xfId="1" applyNumberFormat="1" applyFont="1" applyFill="1" applyBorder="1" applyAlignment="1">
      <alignment vertical="top"/>
    </xf>
    <xf numFmtId="3" fontId="9" fillId="0" borderId="19" xfId="1" applyNumberFormat="1" applyFont="1" applyFill="1" applyBorder="1" applyAlignment="1">
      <alignment vertical="top"/>
    </xf>
    <xf numFmtId="3" fontId="9" fillId="0" borderId="1" xfId="1" applyNumberFormat="1" applyFont="1" applyFill="1" applyBorder="1" applyAlignment="1">
      <alignment vertical="top"/>
    </xf>
    <xf numFmtId="3" fontId="9" fillId="0" borderId="1" xfId="1" applyNumberFormat="1" applyFont="1" applyFill="1" applyBorder="1" applyAlignment="1">
      <alignment horizontal="center" vertical="top"/>
    </xf>
    <xf numFmtId="3" fontId="9" fillId="0" borderId="51" xfId="1" applyNumberFormat="1" applyFont="1" applyFill="1" applyBorder="1" applyAlignment="1">
      <alignment vertical="top"/>
    </xf>
    <xf numFmtId="3" fontId="9" fillId="0" borderId="6" xfId="1" applyNumberFormat="1" applyFont="1" applyFill="1" applyBorder="1" applyAlignment="1">
      <alignment vertical="top"/>
    </xf>
    <xf numFmtId="3" fontId="9" fillId="0" borderId="11" xfId="1" applyNumberFormat="1" applyFont="1" applyFill="1" applyBorder="1" applyAlignment="1">
      <alignment horizontal="center" vertical="top"/>
    </xf>
    <xf numFmtId="3" fontId="9" fillId="0" borderId="19" xfId="1" applyNumberFormat="1" applyFont="1" applyFill="1" applyBorder="1" applyAlignment="1">
      <alignment horizontal="center" vertical="top"/>
    </xf>
    <xf numFmtId="3" fontId="9" fillId="0" borderId="11" xfId="1" applyNumberFormat="1" applyFont="1" applyFill="1" applyBorder="1" applyAlignment="1">
      <alignment vertical="center" wrapText="1"/>
    </xf>
    <xf numFmtId="3" fontId="9" fillId="0" borderId="51" xfId="1" applyNumberFormat="1" applyFont="1" applyFill="1" applyBorder="1" applyAlignment="1">
      <alignment horizontal="center" vertical="top"/>
    </xf>
    <xf numFmtId="3" fontId="9" fillId="0" borderId="6" xfId="1" applyNumberFormat="1" applyFont="1" applyFill="1" applyBorder="1" applyAlignment="1">
      <alignment horizontal="center" vertical="top"/>
    </xf>
    <xf numFmtId="3" fontId="11" fillId="0" borderId="13" xfId="1" applyNumberFormat="1" applyFont="1" applyFill="1" applyBorder="1" applyAlignment="1">
      <alignment vertical="center" wrapText="1"/>
    </xf>
    <xf numFmtId="3" fontId="11" fillId="0" borderId="21" xfId="1" applyNumberFormat="1" applyFont="1" applyFill="1" applyBorder="1" applyAlignment="1">
      <alignment vertical="center" wrapText="1"/>
    </xf>
    <xf numFmtId="3" fontId="11" fillId="0" borderId="4" xfId="1" applyNumberFormat="1" applyFont="1" applyFill="1" applyBorder="1" applyAlignment="1">
      <alignment vertical="center" wrapText="1"/>
    </xf>
    <xf numFmtId="3" fontId="11" fillId="0" borderId="4" xfId="1" applyNumberFormat="1" applyFont="1" applyFill="1" applyBorder="1" applyAlignment="1">
      <alignment vertical="center"/>
    </xf>
    <xf numFmtId="3" fontId="11" fillId="0" borderId="4" xfId="1" applyNumberFormat="1" applyFont="1" applyFill="1" applyBorder="1" applyAlignment="1">
      <alignment horizontal="left" vertical="center" wrapText="1"/>
    </xf>
    <xf numFmtId="3" fontId="11" fillId="0" borderId="52" xfId="1" applyNumberFormat="1" applyFont="1" applyFill="1" applyBorder="1" applyAlignment="1">
      <alignment vertical="center" wrapText="1"/>
    </xf>
    <xf numFmtId="3" fontId="11" fillId="0" borderId="4" xfId="1" applyNumberFormat="1" applyFont="1" applyFill="1" applyBorder="1" applyAlignment="1">
      <alignment horizontal="left" vertical="center"/>
    </xf>
    <xf numFmtId="3" fontId="11" fillId="0" borderId="8" xfId="1" applyNumberFormat="1" applyFont="1" applyFill="1" applyBorder="1" applyAlignment="1">
      <alignment vertical="center" wrapText="1"/>
    </xf>
    <xf numFmtId="3" fontId="12" fillId="0" borderId="17" xfId="1" applyNumberFormat="1" applyFont="1" applyFill="1" applyBorder="1" applyAlignment="1">
      <alignment vertical="center"/>
    </xf>
    <xf numFmtId="3" fontId="12" fillId="0" borderId="4" xfId="1" applyNumberFormat="1" applyFont="1" applyFill="1" applyBorder="1" applyAlignment="1">
      <alignment vertical="center"/>
    </xf>
    <xf numFmtId="3" fontId="12" fillId="0" borderId="13" xfId="1" applyNumberFormat="1" applyFont="1" applyFill="1" applyBorder="1" applyAlignment="1">
      <alignment vertical="center" wrapText="1"/>
    </xf>
    <xf numFmtId="3" fontId="12" fillId="0" borderId="4" xfId="1" applyNumberFormat="1" applyFont="1" applyFill="1" applyBorder="1" applyAlignment="1">
      <alignment horizontal="left" vertical="center" wrapText="1"/>
    </xf>
    <xf numFmtId="3" fontId="12" fillId="0" borderId="4" xfId="1" applyNumberFormat="1" applyFont="1" applyFill="1" applyBorder="1" applyAlignment="1">
      <alignment vertical="center" wrapText="1"/>
    </xf>
    <xf numFmtId="3" fontId="12" fillId="0" borderId="8" xfId="1" applyNumberFormat="1" applyFont="1" applyFill="1" applyBorder="1" applyAlignment="1">
      <alignment vertical="center"/>
    </xf>
    <xf numFmtId="3" fontId="3" fillId="2" borderId="22" xfId="1" applyNumberFormat="1" applyFont="1" applyFill="1" applyBorder="1" applyAlignment="1">
      <alignment horizontal="left" vertical="center"/>
    </xf>
    <xf numFmtId="3" fontId="1" fillId="2" borderId="29" xfId="1" applyNumberFormat="1" applyFont="1" applyFill="1" applyBorder="1" applyAlignment="1">
      <alignment horizontal="center" vertical="center"/>
    </xf>
    <xf numFmtId="3" fontId="1" fillId="2" borderId="7" xfId="1" applyNumberFormat="1" applyFont="1" applyFill="1" applyBorder="1" applyAlignment="1">
      <alignment horizontal="center" vertical="center"/>
    </xf>
    <xf numFmtId="3" fontId="1" fillId="2" borderId="5" xfId="1" applyNumberFormat="1" applyFont="1" applyFill="1" applyBorder="1" applyAlignment="1">
      <alignment horizontal="center" vertical="center"/>
    </xf>
    <xf numFmtId="3" fontId="1" fillId="2" borderId="26" xfId="1" applyNumberFormat="1" applyFont="1" applyFill="1" applyBorder="1" applyAlignment="1">
      <alignment horizontal="left" vertical="center"/>
    </xf>
    <xf numFmtId="3" fontId="1" fillId="2" borderId="22" xfId="1" applyNumberFormat="1" applyFont="1" applyFill="1" applyBorder="1" applyAlignment="1">
      <alignment horizontal="left" vertical="center"/>
    </xf>
    <xf numFmtId="3" fontId="1" fillId="2" borderId="16" xfId="1" applyNumberFormat="1" applyFont="1" applyFill="1" applyBorder="1" applyAlignment="1">
      <alignment horizontal="left" vertical="center" shrinkToFit="1"/>
    </xf>
    <xf numFmtId="3" fontId="1" fillId="2" borderId="2" xfId="1" applyNumberFormat="1" applyFont="1" applyFill="1" applyBorder="1" applyAlignment="1">
      <alignment horizontal="left" vertical="center" shrinkToFit="1"/>
    </xf>
    <xf numFmtId="3" fontId="1" fillId="2" borderId="24" xfId="1" applyNumberFormat="1" applyFont="1" applyFill="1" applyBorder="1" applyAlignment="1">
      <alignment horizontal="left" vertical="center" shrinkToFit="1"/>
    </xf>
    <xf numFmtId="3" fontId="1" fillId="2" borderId="32" xfId="1" applyNumberFormat="1" applyFont="1" applyFill="1" applyBorder="1" applyAlignment="1">
      <alignment horizontal="left" vertical="center" shrinkToFit="1"/>
    </xf>
    <xf numFmtId="3" fontId="1" fillId="2" borderId="12" xfId="1" applyNumberFormat="1" applyFont="1" applyFill="1" applyBorder="1" applyAlignment="1">
      <alignment horizontal="left" vertical="center" shrinkToFit="1"/>
    </xf>
    <xf numFmtId="3" fontId="3" fillId="2" borderId="25" xfId="1" applyNumberFormat="1" applyFont="1" applyFill="1" applyBorder="1" applyAlignment="1">
      <alignment horizontal="center" vertical="center"/>
    </xf>
    <xf numFmtId="3" fontId="3" fillId="2" borderId="33" xfId="1" applyNumberFormat="1" applyFont="1" applyFill="1" applyBorder="1" applyAlignment="1">
      <alignment horizontal="center" vertical="center"/>
    </xf>
    <xf numFmtId="3" fontId="3" fillId="2" borderId="53" xfId="1" applyNumberFormat="1" applyFont="1" applyFill="1" applyBorder="1" applyAlignment="1">
      <alignment horizontal="center" vertical="center"/>
    </xf>
    <xf numFmtId="3" fontId="3" fillId="2" borderId="24" xfId="1" applyNumberFormat="1" applyFont="1" applyFill="1" applyBorder="1" applyAlignment="1">
      <alignment horizontal="center" vertical="center" wrapText="1" shrinkToFit="1"/>
    </xf>
    <xf numFmtId="3" fontId="3" fillId="2" borderId="32" xfId="1" applyNumberFormat="1" applyFont="1" applyFill="1" applyBorder="1" applyAlignment="1">
      <alignment horizontal="center" vertical="center" wrapText="1" shrinkToFit="1"/>
    </xf>
    <xf numFmtId="3" fontId="3" fillId="2" borderId="54" xfId="1" applyNumberFormat="1" applyFont="1" applyFill="1" applyBorder="1" applyAlignment="1">
      <alignment horizontal="center" vertical="center" wrapText="1" shrinkToFit="1"/>
    </xf>
    <xf numFmtId="3" fontId="3" fillId="2" borderId="42" xfId="1" applyNumberFormat="1" applyFont="1" applyFill="1" applyBorder="1" applyAlignment="1">
      <alignment horizontal="distributed" vertical="center" indent="2"/>
    </xf>
    <xf numFmtId="3" fontId="3" fillId="2" borderId="36" xfId="1" applyNumberFormat="1" applyFont="1" applyFill="1" applyBorder="1" applyAlignment="1">
      <alignment horizontal="distributed" vertical="center" indent="2"/>
    </xf>
    <xf numFmtId="3" fontId="3" fillId="2" borderId="37" xfId="1" applyNumberFormat="1" applyFont="1" applyFill="1" applyBorder="1" applyAlignment="1">
      <alignment horizontal="distributed" vertical="center" indent="2"/>
    </xf>
    <xf numFmtId="3" fontId="3" fillId="2" borderId="35" xfId="1" applyNumberFormat="1" applyFont="1" applyFill="1" applyBorder="1" applyAlignment="1">
      <alignment horizontal="distributed" vertical="center" indent="1"/>
    </xf>
    <xf numFmtId="3" fontId="3" fillId="2" borderId="36" xfId="1" applyNumberFormat="1" applyFont="1" applyFill="1" applyBorder="1" applyAlignment="1">
      <alignment horizontal="distributed" vertical="center" indent="1"/>
    </xf>
    <xf numFmtId="3" fontId="3" fillId="2" borderId="37" xfId="1" applyNumberFormat="1" applyFont="1" applyFill="1" applyBorder="1" applyAlignment="1">
      <alignment horizontal="distributed" vertical="center" indent="1"/>
    </xf>
    <xf numFmtId="3" fontId="3" fillId="2" borderId="2" xfId="1" applyNumberFormat="1" applyFont="1" applyFill="1" applyBorder="1" applyAlignment="1">
      <alignment horizontal="center" vertical="center"/>
    </xf>
    <xf numFmtId="3" fontId="3" fillId="2" borderId="24" xfId="1" applyNumberFormat="1" applyFont="1" applyFill="1" applyBorder="1" applyAlignment="1">
      <alignment horizontal="center" vertical="center" wrapText="1"/>
    </xf>
    <xf numFmtId="3" fontId="3" fillId="2" borderId="32" xfId="1" applyNumberFormat="1" applyFont="1" applyFill="1" applyBorder="1" applyAlignment="1">
      <alignment horizontal="center" vertical="center"/>
    </xf>
    <xf numFmtId="3" fontId="3" fillId="2" borderId="48" xfId="1" applyNumberFormat="1" applyFont="1" applyFill="1" applyBorder="1" applyAlignment="1">
      <alignment horizontal="center" vertical="center"/>
    </xf>
    <xf numFmtId="3" fontId="3" fillId="2" borderId="25" xfId="1" applyNumberFormat="1" applyFont="1" applyFill="1" applyBorder="1" applyAlignment="1">
      <alignment horizontal="left" vertical="center"/>
    </xf>
    <xf numFmtId="3" fontId="3" fillId="2" borderId="33" xfId="1" applyNumberFormat="1" applyFont="1" applyFill="1" applyBorder="1" applyAlignment="1">
      <alignment horizontal="left" vertical="center"/>
    </xf>
    <xf numFmtId="3" fontId="3" fillId="2" borderId="28" xfId="1" applyNumberFormat="1" applyFont="1" applyFill="1" applyBorder="1" applyAlignment="1">
      <alignment horizontal="left" vertical="center"/>
    </xf>
    <xf numFmtId="3" fontId="3" fillId="2" borderId="2" xfId="1" applyNumberFormat="1" applyFont="1" applyFill="1" applyBorder="1" applyAlignment="1">
      <alignment horizontal="left" vertical="center" shrinkToFit="1"/>
    </xf>
    <xf numFmtId="3" fontId="3" fillId="2" borderId="24" xfId="1" applyNumberFormat="1" applyFont="1" applyFill="1" applyBorder="1" applyAlignment="1">
      <alignment horizontal="left" vertical="center" shrinkToFit="1"/>
    </xf>
    <xf numFmtId="3" fontId="3" fillId="2" borderId="32" xfId="1" applyNumberFormat="1" applyFont="1" applyFill="1" applyBorder="1" applyAlignment="1">
      <alignment horizontal="left" vertical="center" shrinkToFit="1"/>
    </xf>
    <xf numFmtId="3" fontId="3" fillId="2" borderId="12" xfId="1" applyNumberFormat="1" applyFont="1" applyFill="1" applyBorder="1" applyAlignment="1">
      <alignment horizontal="left" vertical="center" shrinkToFit="1"/>
    </xf>
    <xf numFmtId="0" fontId="10" fillId="0" borderId="31" xfId="0" applyFont="1" applyBorder="1" applyAlignment="1">
      <alignment horizontal="right"/>
    </xf>
    <xf numFmtId="3" fontId="1" fillId="2" borderId="2" xfId="1" applyNumberFormat="1" applyFont="1" applyFill="1" applyBorder="1" applyAlignment="1">
      <alignment horizontal="center" vertical="center" wrapText="1"/>
    </xf>
    <xf numFmtId="3" fontId="1" fillId="2" borderId="2" xfId="1" applyNumberFormat="1" applyFont="1" applyFill="1" applyBorder="1" applyAlignment="1">
      <alignment horizontal="center" vertical="center"/>
    </xf>
    <xf numFmtId="3" fontId="1" fillId="2" borderId="9" xfId="1" applyNumberFormat="1" applyFont="1" applyFill="1" applyBorder="1" applyAlignment="1">
      <alignment horizontal="center" vertical="center"/>
    </xf>
    <xf numFmtId="3" fontId="3" fillId="2" borderId="30" xfId="1" applyNumberFormat="1" applyFont="1" applyFill="1" applyBorder="1" applyAlignment="1">
      <alignment horizontal="center" vertical="center" wrapText="1"/>
    </xf>
    <xf numFmtId="3" fontId="3" fillId="2" borderId="9" xfId="1" applyNumberFormat="1" applyFont="1" applyFill="1" applyBorder="1" applyAlignment="1">
      <alignment horizontal="center" vertical="center"/>
    </xf>
    <xf numFmtId="3" fontId="3" fillId="2" borderId="23" xfId="1" applyNumberFormat="1" applyFont="1" applyFill="1" applyBorder="1" applyAlignment="1">
      <alignment horizontal="center" vertical="center"/>
    </xf>
    <xf numFmtId="3" fontId="3" fillId="2" borderId="4" xfId="1" applyNumberFormat="1" applyFont="1" applyFill="1" applyBorder="1" applyAlignment="1">
      <alignment horizontal="center" vertical="center"/>
    </xf>
    <xf numFmtId="3" fontId="3" fillId="2" borderId="40" xfId="1" applyNumberFormat="1" applyFont="1" applyFill="1" applyBorder="1" applyAlignment="1">
      <alignment horizontal="center" vertical="center"/>
    </xf>
    <xf numFmtId="3" fontId="3" fillId="2" borderId="2" xfId="1" applyNumberFormat="1" applyFont="1" applyFill="1" applyBorder="1" applyAlignment="1">
      <alignment horizontal="center" vertical="center" wrapText="1"/>
    </xf>
    <xf numFmtId="3" fontId="3" fillId="2" borderId="22" xfId="1" applyNumberFormat="1" applyFont="1" applyFill="1" applyBorder="1" applyAlignment="1">
      <alignment horizontal="center" vertical="center"/>
    </xf>
    <xf numFmtId="3" fontId="3" fillId="2" borderId="38" xfId="1" applyNumberFormat="1" applyFont="1" applyFill="1" applyBorder="1" applyAlignment="1">
      <alignment horizontal="center" vertical="center"/>
    </xf>
    <xf numFmtId="3" fontId="3" fillId="2" borderId="30" xfId="1" applyNumberFormat="1" applyFont="1" applyFill="1" applyBorder="1" applyAlignment="1">
      <alignment horizontal="center" vertical="center" shrinkToFit="1"/>
    </xf>
    <xf numFmtId="3" fontId="3" fillId="2" borderId="2" xfId="1" applyNumberFormat="1" applyFont="1" applyFill="1" applyBorder="1" applyAlignment="1">
      <alignment horizontal="center" vertical="center" shrinkToFit="1"/>
    </xf>
    <xf numFmtId="3" fontId="3" fillId="2" borderId="9" xfId="1" applyNumberFormat="1" applyFont="1" applyFill="1" applyBorder="1" applyAlignment="1">
      <alignment horizontal="center" vertical="center" shrinkToFit="1"/>
    </xf>
    <xf numFmtId="3" fontId="3" fillId="2" borderId="35" xfId="1" applyNumberFormat="1" applyFont="1" applyFill="1" applyBorder="1" applyAlignment="1">
      <alignment horizontal="center" vertical="center"/>
    </xf>
    <xf numFmtId="3" fontId="3" fillId="2" borderId="3" xfId="1" applyNumberFormat="1" applyFont="1" applyFill="1" applyBorder="1" applyAlignment="1">
      <alignment horizontal="center" vertical="center"/>
    </xf>
    <xf numFmtId="3" fontId="3" fillId="2" borderId="39" xfId="1" applyNumberFormat="1" applyFont="1" applyFill="1" applyBorder="1" applyAlignment="1">
      <alignment horizontal="center" vertical="center"/>
    </xf>
    <xf numFmtId="3" fontId="3" fillId="2" borderId="34" xfId="1" applyNumberFormat="1" applyFont="1" applyFill="1" applyBorder="1" applyAlignment="1">
      <alignment horizontal="distributed" vertical="center" wrapText="1"/>
    </xf>
    <xf numFmtId="3" fontId="3" fillId="2" borderId="33" xfId="1" applyNumberFormat="1" applyFont="1" applyFill="1" applyBorder="1" applyAlignment="1">
      <alignment horizontal="distributed" vertical="center"/>
    </xf>
    <xf numFmtId="3" fontId="3" fillId="2" borderId="41" xfId="1" applyNumberFormat="1" applyFont="1" applyFill="1" applyBorder="1" applyAlignment="1">
      <alignment horizontal="distributed" vertical="center"/>
    </xf>
    <xf numFmtId="3" fontId="3" fillId="2" borderId="27" xfId="1" applyNumberFormat="1" applyFont="1" applyFill="1" applyBorder="1" applyAlignment="1">
      <alignment horizontal="left" vertical="center"/>
    </xf>
    <xf numFmtId="3" fontId="3" fillId="2" borderId="20" xfId="1" applyNumberFormat="1" applyFont="1" applyFill="1" applyBorder="1" applyAlignment="1">
      <alignment horizontal="left" vertical="center" shrinkToFit="1"/>
    </xf>
    <xf numFmtId="3" fontId="3" fillId="2" borderId="28" xfId="1" applyNumberFormat="1" applyFont="1" applyFill="1" applyBorder="1" applyAlignment="1">
      <alignment horizontal="left" vertical="center" wrapText="1"/>
    </xf>
    <xf numFmtId="3" fontId="3" fillId="2" borderId="22" xfId="1" applyNumberFormat="1" applyFont="1" applyFill="1" applyBorder="1" applyAlignment="1">
      <alignment horizontal="left" vertical="center" wrapText="1"/>
    </xf>
    <xf numFmtId="3" fontId="1" fillId="2" borderId="35" xfId="1" applyNumberFormat="1" applyFont="1" applyFill="1" applyBorder="1" applyAlignment="1">
      <alignment horizontal="center" vertical="center"/>
    </xf>
    <xf numFmtId="3" fontId="1" fillId="2" borderId="3" xfId="1" applyNumberFormat="1" applyFont="1" applyFill="1" applyBorder="1" applyAlignment="1">
      <alignment horizontal="center" vertical="center"/>
    </xf>
    <xf numFmtId="3" fontId="1" fillId="2" borderId="39" xfId="1" applyNumberFormat="1" applyFont="1" applyFill="1" applyBorder="1" applyAlignment="1">
      <alignment horizontal="center" vertical="center"/>
    </xf>
    <xf numFmtId="3" fontId="1" fillId="2" borderId="42" xfId="1" applyNumberFormat="1" applyFont="1" applyFill="1" applyBorder="1" applyAlignment="1">
      <alignment horizontal="distributed" vertical="center" indent="2"/>
    </xf>
    <xf numFmtId="3" fontId="1" fillId="2" borderId="36" xfId="1" applyNumberFormat="1" applyFont="1" applyFill="1" applyBorder="1" applyAlignment="1">
      <alignment horizontal="distributed" vertical="center" indent="2"/>
    </xf>
    <xf numFmtId="3" fontId="1" fillId="2" borderId="37" xfId="1" applyNumberFormat="1" applyFont="1" applyFill="1" applyBorder="1" applyAlignment="1">
      <alignment horizontal="distributed" vertical="center" indent="2"/>
    </xf>
    <xf numFmtId="3" fontId="1" fillId="2" borderId="35" xfId="1" applyNumberFormat="1" applyFont="1" applyFill="1" applyBorder="1" applyAlignment="1">
      <alignment horizontal="distributed" vertical="center" indent="1"/>
    </xf>
    <xf numFmtId="3" fontId="1" fillId="2" borderId="36" xfId="1" applyNumberFormat="1" applyFont="1" applyFill="1" applyBorder="1" applyAlignment="1">
      <alignment horizontal="distributed" vertical="center" indent="1"/>
    </xf>
    <xf numFmtId="3" fontId="1" fillId="2" borderId="37" xfId="1" applyNumberFormat="1" applyFont="1" applyFill="1" applyBorder="1" applyAlignment="1">
      <alignment horizontal="distributed" vertical="center" indent="1"/>
    </xf>
    <xf numFmtId="3" fontId="1" fillId="2" borderId="30" xfId="1" applyNumberFormat="1" applyFont="1" applyFill="1" applyBorder="1" applyAlignment="1">
      <alignment horizontal="center" vertical="center" wrapText="1"/>
    </xf>
    <xf numFmtId="3" fontId="1" fillId="2" borderId="23" xfId="1" applyNumberFormat="1" applyFont="1" applyFill="1" applyBorder="1" applyAlignment="1">
      <alignment horizontal="center" vertical="center"/>
    </xf>
    <xf numFmtId="3" fontId="1" fillId="2" borderId="4" xfId="1" applyNumberFormat="1" applyFont="1" applyFill="1" applyBorder="1" applyAlignment="1">
      <alignment horizontal="center" vertical="center"/>
    </xf>
    <xf numFmtId="3" fontId="1" fillId="2" borderId="40" xfId="1" applyNumberFormat="1" applyFont="1" applyFill="1" applyBorder="1" applyAlignment="1">
      <alignment horizontal="center" vertical="center"/>
    </xf>
    <xf numFmtId="3" fontId="1" fillId="2" borderId="22" xfId="1" applyNumberFormat="1" applyFont="1" applyFill="1" applyBorder="1" applyAlignment="1">
      <alignment horizontal="center" vertical="center"/>
    </xf>
    <xf numFmtId="3" fontId="1" fillId="2" borderId="24" xfId="1" applyNumberFormat="1" applyFont="1" applyFill="1" applyBorder="1" applyAlignment="1">
      <alignment horizontal="center" vertical="center" wrapText="1"/>
    </xf>
    <xf numFmtId="3" fontId="1" fillId="2" borderId="32" xfId="1" applyNumberFormat="1" applyFont="1" applyFill="1" applyBorder="1" applyAlignment="1">
      <alignment horizontal="center" vertical="center"/>
    </xf>
    <xf numFmtId="3" fontId="1" fillId="2" borderId="48" xfId="1" applyNumberFormat="1" applyFont="1" applyFill="1" applyBorder="1" applyAlignment="1">
      <alignment horizontal="center" vertical="center"/>
    </xf>
    <xf numFmtId="3" fontId="1" fillId="2" borderId="38" xfId="1" applyNumberFormat="1" applyFont="1" applyFill="1" applyBorder="1" applyAlignment="1">
      <alignment horizontal="center" vertical="center"/>
    </xf>
    <xf numFmtId="3" fontId="1" fillId="2" borderId="34" xfId="1" applyNumberFormat="1" applyFont="1" applyFill="1" applyBorder="1" applyAlignment="1">
      <alignment horizontal="distributed" vertical="center" wrapText="1"/>
    </xf>
    <xf numFmtId="3" fontId="1" fillId="2" borderId="33" xfId="1" applyNumberFormat="1" applyFont="1" applyFill="1" applyBorder="1" applyAlignment="1">
      <alignment horizontal="distributed" vertical="center"/>
    </xf>
    <xf numFmtId="3" fontId="1" fillId="2" borderId="41" xfId="1" applyNumberFormat="1" applyFont="1" applyFill="1" applyBorder="1" applyAlignment="1">
      <alignment horizontal="distributed" vertical="center"/>
    </xf>
    <xf numFmtId="3" fontId="1" fillId="2" borderId="30" xfId="1" applyNumberFormat="1" applyFont="1" applyFill="1" applyBorder="1" applyAlignment="1">
      <alignment horizontal="center" vertical="center" shrinkToFit="1"/>
    </xf>
    <xf numFmtId="3" fontId="1" fillId="2" borderId="2" xfId="1" applyNumberFormat="1" applyFont="1" applyFill="1" applyBorder="1" applyAlignment="1">
      <alignment horizontal="center" vertical="center" shrinkToFit="1"/>
    </xf>
    <xf numFmtId="3" fontId="1" fillId="2" borderId="9" xfId="1" applyNumberFormat="1" applyFont="1" applyFill="1" applyBorder="1" applyAlignment="1">
      <alignment horizontal="center" vertical="center" shrinkToFit="1"/>
    </xf>
  </cellXfs>
  <cellStyles count="2">
    <cellStyle name="標準" xfId="0" builtinId="0"/>
    <cellStyle name="標準_長野県の下水道（12.3.31現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97"/>
  <sheetViews>
    <sheetView tabSelected="1" view="pageBreakPreview" zoomScale="145" zoomScaleNormal="100" zoomScaleSheetLayoutView="145" workbookViewId="0">
      <selection activeCell="J3" sqref="J3:K3"/>
    </sheetView>
  </sheetViews>
  <sheetFormatPr defaultColWidth="10.875" defaultRowHeight="9.75"/>
  <cols>
    <col min="1" max="1" width="2.625" style="10" customWidth="1"/>
    <col min="2" max="2" width="4.25" style="10" customWidth="1"/>
    <col min="3" max="3" width="5.5" style="10" customWidth="1"/>
    <col min="4" max="4" width="5.75" style="10" customWidth="1"/>
    <col min="5" max="5" width="6.375" style="11" customWidth="1"/>
    <col min="6" max="6" width="1.125" style="10" customWidth="1"/>
    <col min="7" max="7" width="6.375" style="11" customWidth="1"/>
    <col min="8" max="8" width="1.125" style="10" customWidth="1"/>
    <col min="9" max="9" width="4.375" style="10" customWidth="1"/>
    <col min="10" max="11" width="5.125" style="10" customWidth="1"/>
    <col min="12" max="12" width="4.25" style="10" customWidth="1"/>
    <col min="13" max="14" width="6.375" style="10" customWidth="1"/>
    <col min="15" max="15" width="4.375" style="10" customWidth="1"/>
    <col min="16" max="17" width="5.125" style="10" customWidth="1"/>
    <col min="18" max="18" width="4.25" style="10" customWidth="1"/>
    <col min="19" max="19" width="4.125" style="10" customWidth="1"/>
    <col min="20" max="20" width="6.375" style="10" customWidth="1"/>
    <col min="21" max="21" width="13.375" style="10" customWidth="1"/>
    <col min="22" max="16384" width="10.875" style="10"/>
  </cols>
  <sheetData>
    <row r="1" spans="1:21" s="3" customFormat="1" ht="20.25" customHeight="1">
      <c r="A1" s="51" t="s">
        <v>429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Q1" s="175" t="s">
        <v>305</v>
      </c>
      <c r="R1" s="175"/>
      <c r="S1" s="175"/>
      <c r="T1" s="175"/>
    </row>
    <row r="2" spans="1:21" s="4" customFormat="1" ht="12" customHeight="1">
      <c r="B2" s="193" t="s">
        <v>68</v>
      </c>
      <c r="C2" s="187" t="s">
        <v>162</v>
      </c>
      <c r="D2" s="190" t="s">
        <v>163</v>
      </c>
      <c r="E2" s="158" t="s">
        <v>297</v>
      </c>
      <c r="F2" s="159"/>
      <c r="G2" s="159"/>
      <c r="H2" s="159"/>
      <c r="I2" s="159"/>
      <c r="J2" s="159"/>
      <c r="K2" s="159"/>
      <c r="L2" s="160"/>
      <c r="M2" s="161" t="s">
        <v>298</v>
      </c>
      <c r="N2" s="162"/>
      <c r="O2" s="162"/>
      <c r="P2" s="162"/>
      <c r="Q2" s="162"/>
      <c r="R2" s="163"/>
      <c r="S2" s="179" t="s">
        <v>125</v>
      </c>
      <c r="T2" s="181" t="s">
        <v>431</v>
      </c>
    </row>
    <row r="3" spans="1:21" s="4" customFormat="1" ht="12" customHeight="1">
      <c r="B3" s="194"/>
      <c r="C3" s="188"/>
      <c r="D3" s="191"/>
      <c r="E3" s="185" t="s">
        <v>402</v>
      </c>
      <c r="F3" s="164"/>
      <c r="G3" s="164"/>
      <c r="H3" s="164"/>
      <c r="I3" s="165" t="s">
        <v>120</v>
      </c>
      <c r="J3" s="164" t="s">
        <v>403</v>
      </c>
      <c r="K3" s="164"/>
      <c r="L3" s="184" t="s">
        <v>432</v>
      </c>
      <c r="M3" s="164" t="s">
        <v>404</v>
      </c>
      <c r="N3" s="164"/>
      <c r="O3" s="184" t="s">
        <v>120</v>
      </c>
      <c r="P3" s="164" t="s">
        <v>403</v>
      </c>
      <c r="Q3" s="164"/>
      <c r="R3" s="184" t="s">
        <v>432</v>
      </c>
      <c r="S3" s="164"/>
      <c r="T3" s="182"/>
      <c r="U3" s="5"/>
    </row>
    <row r="4" spans="1:21" s="4" customFormat="1" ht="10.5" customHeight="1">
      <c r="B4" s="194"/>
      <c r="C4" s="188"/>
      <c r="D4" s="191"/>
      <c r="E4" s="185" t="s">
        <v>405</v>
      </c>
      <c r="F4" s="164"/>
      <c r="G4" s="164" t="s">
        <v>406</v>
      </c>
      <c r="H4" s="164"/>
      <c r="I4" s="166"/>
      <c r="J4" s="184" t="s">
        <v>407</v>
      </c>
      <c r="K4" s="184" t="s">
        <v>408</v>
      </c>
      <c r="L4" s="164"/>
      <c r="M4" s="164" t="s">
        <v>409</v>
      </c>
      <c r="N4" s="164" t="s">
        <v>410</v>
      </c>
      <c r="O4" s="164"/>
      <c r="P4" s="184" t="s">
        <v>407</v>
      </c>
      <c r="Q4" s="184" t="s">
        <v>408</v>
      </c>
      <c r="R4" s="164"/>
      <c r="S4" s="164"/>
      <c r="T4" s="182"/>
      <c r="U4" s="5"/>
    </row>
    <row r="5" spans="1:21" s="4" customFormat="1" ht="10.5" customHeight="1">
      <c r="B5" s="195"/>
      <c r="C5" s="189"/>
      <c r="D5" s="192"/>
      <c r="E5" s="186"/>
      <c r="F5" s="180"/>
      <c r="G5" s="180"/>
      <c r="H5" s="180"/>
      <c r="I5" s="167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3"/>
      <c r="U5" s="5"/>
    </row>
    <row r="6" spans="1:21" s="9" customFormat="1" ht="17.25" customHeight="1">
      <c r="B6" s="170" t="s">
        <v>411</v>
      </c>
      <c r="C6" s="174" t="s">
        <v>59</v>
      </c>
      <c r="D6" s="62" t="s">
        <v>164</v>
      </c>
      <c r="E6" s="63" t="s">
        <v>165</v>
      </c>
      <c r="F6" s="116"/>
      <c r="G6" s="64" t="s">
        <v>121</v>
      </c>
      <c r="H6" s="122" t="s">
        <v>166</v>
      </c>
      <c r="I6" s="65">
        <v>359</v>
      </c>
      <c r="J6" s="66">
        <v>1870</v>
      </c>
      <c r="K6" s="66">
        <v>1870</v>
      </c>
      <c r="L6" s="67">
        <f t="shared" ref="L6:L39" si="0">ROUND(K6/J6*100,1)</f>
        <v>100</v>
      </c>
      <c r="M6" s="68" t="s">
        <v>165</v>
      </c>
      <c r="N6" s="68" t="s">
        <v>167</v>
      </c>
      <c r="O6" s="65">
        <v>359</v>
      </c>
      <c r="P6" s="66">
        <v>1870</v>
      </c>
      <c r="Q6" s="66">
        <v>1870</v>
      </c>
      <c r="R6" s="67">
        <f t="shared" ref="R6:R39" si="1">ROUND(Q6/P6*100,1)</f>
        <v>100</v>
      </c>
      <c r="S6" s="69" t="s">
        <v>412</v>
      </c>
      <c r="T6" s="127" t="s">
        <v>122</v>
      </c>
      <c r="U6" s="8"/>
    </row>
    <row r="7" spans="1:21" s="9" customFormat="1" ht="17.25" customHeight="1">
      <c r="B7" s="196"/>
      <c r="C7" s="197"/>
      <c r="D7" s="70" t="s">
        <v>413</v>
      </c>
      <c r="E7" s="71" t="s">
        <v>168</v>
      </c>
      <c r="F7" s="117"/>
      <c r="G7" s="72" t="s">
        <v>121</v>
      </c>
      <c r="H7" s="123" t="s">
        <v>166</v>
      </c>
      <c r="I7" s="73">
        <v>125</v>
      </c>
      <c r="J7" s="73">
        <v>1680</v>
      </c>
      <c r="K7" s="73">
        <v>1680</v>
      </c>
      <c r="L7" s="74">
        <f t="shared" si="0"/>
        <v>100</v>
      </c>
      <c r="M7" s="75" t="s">
        <v>414</v>
      </c>
      <c r="N7" s="75" t="s">
        <v>169</v>
      </c>
      <c r="O7" s="73">
        <v>125</v>
      </c>
      <c r="P7" s="73">
        <v>1680</v>
      </c>
      <c r="Q7" s="73">
        <v>1680</v>
      </c>
      <c r="R7" s="74">
        <f t="shared" si="1"/>
        <v>100</v>
      </c>
      <c r="S7" s="76" t="s">
        <v>415</v>
      </c>
      <c r="T7" s="128" t="s">
        <v>416</v>
      </c>
      <c r="U7" s="8"/>
    </row>
    <row r="8" spans="1:21" s="9" customFormat="1" ht="34.5" customHeight="1">
      <c r="B8" s="198" t="s">
        <v>67</v>
      </c>
      <c r="C8" s="174" t="s">
        <v>65</v>
      </c>
      <c r="D8" s="77" t="s">
        <v>170</v>
      </c>
      <c r="E8" s="63" t="s">
        <v>171</v>
      </c>
      <c r="F8" s="116"/>
      <c r="G8" s="64" t="s">
        <v>128</v>
      </c>
      <c r="H8" s="124" t="s">
        <v>0</v>
      </c>
      <c r="I8" s="66">
        <v>51</v>
      </c>
      <c r="J8" s="66">
        <v>2600</v>
      </c>
      <c r="K8" s="66">
        <v>2600</v>
      </c>
      <c r="L8" s="67">
        <f t="shared" si="0"/>
        <v>100</v>
      </c>
      <c r="M8" s="68" t="s">
        <v>172</v>
      </c>
      <c r="N8" s="68" t="s">
        <v>173</v>
      </c>
      <c r="O8" s="66">
        <v>51</v>
      </c>
      <c r="P8" s="66">
        <v>2600</v>
      </c>
      <c r="Q8" s="66">
        <v>2600</v>
      </c>
      <c r="R8" s="67">
        <f t="shared" si="1"/>
        <v>100</v>
      </c>
      <c r="S8" s="69" t="s">
        <v>293</v>
      </c>
      <c r="T8" s="127" t="s">
        <v>417</v>
      </c>
      <c r="U8" s="8"/>
    </row>
    <row r="9" spans="1:21" s="9" customFormat="1" ht="17.25" customHeight="1">
      <c r="B9" s="199"/>
      <c r="C9" s="171"/>
      <c r="D9" s="78" t="s">
        <v>174</v>
      </c>
      <c r="E9" s="79" t="s">
        <v>171</v>
      </c>
      <c r="F9" s="118"/>
      <c r="G9" s="80" t="s">
        <v>128</v>
      </c>
      <c r="H9" s="119" t="s">
        <v>166</v>
      </c>
      <c r="I9" s="81">
        <v>124</v>
      </c>
      <c r="J9" s="81">
        <v>820</v>
      </c>
      <c r="K9" s="81">
        <v>820</v>
      </c>
      <c r="L9" s="82">
        <f t="shared" si="0"/>
        <v>100</v>
      </c>
      <c r="M9" s="83" t="s">
        <v>175</v>
      </c>
      <c r="N9" s="83" t="s">
        <v>175</v>
      </c>
      <c r="O9" s="81">
        <v>124</v>
      </c>
      <c r="P9" s="81">
        <v>820</v>
      </c>
      <c r="Q9" s="81">
        <v>820</v>
      </c>
      <c r="R9" s="82">
        <f t="shared" si="1"/>
        <v>100</v>
      </c>
      <c r="S9" s="84" t="s">
        <v>294</v>
      </c>
      <c r="T9" s="129" t="s">
        <v>417</v>
      </c>
      <c r="U9" s="8"/>
    </row>
    <row r="10" spans="1:21" s="9" customFormat="1" ht="17.25" customHeight="1">
      <c r="B10" s="199"/>
      <c r="C10" s="171"/>
      <c r="D10" s="78" t="s">
        <v>418</v>
      </c>
      <c r="E10" s="79" t="s">
        <v>419</v>
      </c>
      <c r="F10" s="118"/>
      <c r="G10" s="80" t="s">
        <v>128</v>
      </c>
      <c r="H10" s="119" t="s">
        <v>166</v>
      </c>
      <c r="I10" s="81">
        <v>86</v>
      </c>
      <c r="J10" s="81">
        <v>2720</v>
      </c>
      <c r="K10" s="81">
        <v>2526</v>
      </c>
      <c r="L10" s="82">
        <f t="shared" si="0"/>
        <v>92.9</v>
      </c>
      <c r="M10" s="83" t="s">
        <v>176</v>
      </c>
      <c r="N10" s="83" t="s">
        <v>177</v>
      </c>
      <c r="O10" s="81">
        <v>86</v>
      </c>
      <c r="P10" s="81">
        <v>2720</v>
      </c>
      <c r="Q10" s="81">
        <v>2526</v>
      </c>
      <c r="R10" s="82">
        <f t="shared" si="1"/>
        <v>92.9</v>
      </c>
      <c r="S10" s="84" t="s">
        <v>295</v>
      </c>
      <c r="T10" s="129" t="s">
        <v>417</v>
      </c>
      <c r="U10" s="8"/>
    </row>
    <row r="11" spans="1:21" s="9" customFormat="1" ht="17.25" customHeight="1">
      <c r="B11" s="199"/>
      <c r="C11" s="171"/>
      <c r="D11" s="78" t="s">
        <v>420</v>
      </c>
      <c r="E11" s="79" t="s">
        <v>178</v>
      </c>
      <c r="F11" s="118"/>
      <c r="G11" s="85" t="s">
        <v>178</v>
      </c>
      <c r="H11" s="118"/>
      <c r="I11" s="81">
        <v>165</v>
      </c>
      <c r="J11" s="81">
        <v>1970</v>
      </c>
      <c r="K11" s="81">
        <v>1970</v>
      </c>
      <c r="L11" s="82">
        <f t="shared" si="0"/>
        <v>100</v>
      </c>
      <c r="M11" s="83" t="s">
        <v>179</v>
      </c>
      <c r="N11" s="83" t="s">
        <v>180</v>
      </c>
      <c r="O11" s="81">
        <v>165</v>
      </c>
      <c r="P11" s="81">
        <v>1970</v>
      </c>
      <c r="Q11" s="81">
        <v>1970</v>
      </c>
      <c r="R11" s="82">
        <f t="shared" si="1"/>
        <v>100</v>
      </c>
      <c r="S11" s="84" t="s">
        <v>421</v>
      </c>
      <c r="T11" s="130"/>
      <c r="U11" s="8"/>
    </row>
    <row r="12" spans="1:21" s="9" customFormat="1" ht="17.25" customHeight="1">
      <c r="B12" s="199"/>
      <c r="C12" s="171"/>
      <c r="D12" s="78" t="s">
        <v>181</v>
      </c>
      <c r="E12" s="86" t="s">
        <v>129</v>
      </c>
      <c r="F12" s="119" t="s">
        <v>166</v>
      </c>
      <c r="G12" s="80" t="s">
        <v>128</v>
      </c>
      <c r="H12" s="119" t="s">
        <v>166</v>
      </c>
      <c r="I12" s="81">
        <v>31</v>
      </c>
      <c r="J12" s="81">
        <v>660</v>
      </c>
      <c r="K12" s="81">
        <v>657</v>
      </c>
      <c r="L12" s="82">
        <f t="shared" si="0"/>
        <v>99.5</v>
      </c>
      <c r="M12" s="83" t="s">
        <v>182</v>
      </c>
      <c r="N12" s="83" t="s">
        <v>182</v>
      </c>
      <c r="O12" s="81">
        <v>31</v>
      </c>
      <c r="P12" s="81">
        <v>660</v>
      </c>
      <c r="Q12" s="81">
        <v>657</v>
      </c>
      <c r="R12" s="82">
        <f t="shared" si="1"/>
        <v>99.5</v>
      </c>
      <c r="S12" s="84" t="s">
        <v>422</v>
      </c>
      <c r="T12" s="129" t="s">
        <v>417</v>
      </c>
      <c r="U12" s="8"/>
    </row>
    <row r="13" spans="1:21" s="9" customFormat="1" ht="17.25" customHeight="1">
      <c r="B13" s="168" t="s">
        <v>423</v>
      </c>
      <c r="C13" s="172" t="s">
        <v>54</v>
      </c>
      <c r="D13" s="78" t="s">
        <v>328</v>
      </c>
      <c r="E13" s="79" t="s">
        <v>183</v>
      </c>
      <c r="F13" s="118"/>
      <c r="G13" s="80" t="s">
        <v>130</v>
      </c>
      <c r="H13" s="119" t="s">
        <v>166</v>
      </c>
      <c r="I13" s="81">
        <v>41</v>
      </c>
      <c r="J13" s="81">
        <v>2350</v>
      </c>
      <c r="K13" s="81">
        <v>987</v>
      </c>
      <c r="L13" s="82">
        <f t="shared" si="0"/>
        <v>42</v>
      </c>
      <c r="M13" s="83" t="s">
        <v>183</v>
      </c>
      <c r="N13" s="83" t="s">
        <v>183</v>
      </c>
      <c r="O13" s="81">
        <v>41</v>
      </c>
      <c r="P13" s="81">
        <v>987</v>
      </c>
      <c r="Q13" s="81">
        <v>987</v>
      </c>
      <c r="R13" s="82">
        <f t="shared" si="1"/>
        <v>100</v>
      </c>
      <c r="S13" s="84" t="s">
        <v>329</v>
      </c>
      <c r="T13" s="129" t="s">
        <v>330</v>
      </c>
      <c r="U13" s="8"/>
    </row>
    <row r="14" spans="1:21" s="9" customFormat="1" ht="17.25" customHeight="1">
      <c r="B14" s="169"/>
      <c r="C14" s="173"/>
      <c r="D14" s="78" t="s">
        <v>331</v>
      </c>
      <c r="E14" s="79" t="s">
        <v>332</v>
      </c>
      <c r="F14" s="118"/>
      <c r="G14" s="80" t="s">
        <v>130</v>
      </c>
      <c r="H14" s="119" t="s">
        <v>166</v>
      </c>
      <c r="I14" s="81">
        <v>44</v>
      </c>
      <c r="J14" s="81">
        <v>1375</v>
      </c>
      <c r="K14" s="81">
        <v>1290</v>
      </c>
      <c r="L14" s="82">
        <f t="shared" si="0"/>
        <v>93.8</v>
      </c>
      <c r="M14" s="83" t="s">
        <v>184</v>
      </c>
      <c r="N14" s="83" t="s">
        <v>185</v>
      </c>
      <c r="O14" s="81">
        <v>44</v>
      </c>
      <c r="P14" s="81">
        <v>1375</v>
      </c>
      <c r="Q14" s="81">
        <v>1290</v>
      </c>
      <c r="R14" s="82">
        <f t="shared" si="1"/>
        <v>93.8</v>
      </c>
      <c r="S14" s="84" t="s">
        <v>333</v>
      </c>
      <c r="T14" s="129" t="s">
        <v>334</v>
      </c>
      <c r="U14" s="8"/>
    </row>
    <row r="15" spans="1:21" s="9" customFormat="1" ht="17.25" customHeight="1">
      <c r="B15" s="170"/>
      <c r="C15" s="174"/>
      <c r="D15" s="78" t="s">
        <v>335</v>
      </c>
      <c r="E15" s="79" t="s">
        <v>186</v>
      </c>
      <c r="F15" s="118"/>
      <c r="G15" s="80" t="s">
        <v>299</v>
      </c>
      <c r="H15" s="119" t="s">
        <v>166</v>
      </c>
      <c r="I15" s="81">
        <v>44</v>
      </c>
      <c r="J15" s="81">
        <v>1298</v>
      </c>
      <c r="K15" s="81">
        <v>1298.0999999999999</v>
      </c>
      <c r="L15" s="82">
        <f t="shared" si="0"/>
        <v>100</v>
      </c>
      <c r="M15" s="83" t="s">
        <v>336</v>
      </c>
      <c r="N15" s="83" t="s">
        <v>187</v>
      </c>
      <c r="O15" s="81">
        <v>44</v>
      </c>
      <c r="P15" s="81">
        <v>1298.0999999999999</v>
      </c>
      <c r="Q15" s="81">
        <v>1298.0999999999999</v>
      </c>
      <c r="R15" s="82">
        <f t="shared" si="1"/>
        <v>100</v>
      </c>
      <c r="S15" s="84" t="s">
        <v>337</v>
      </c>
      <c r="T15" s="129" t="s">
        <v>300</v>
      </c>
      <c r="U15" s="8"/>
    </row>
    <row r="16" spans="1:21" s="9" customFormat="1" ht="17.25" customHeight="1">
      <c r="B16" s="141" t="s">
        <v>338</v>
      </c>
      <c r="C16" s="171" t="s">
        <v>57</v>
      </c>
      <c r="D16" s="78" t="s">
        <v>339</v>
      </c>
      <c r="E16" s="79" t="s">
        <v>188</v>
      </c>
      <c r="F16" s="118"/>
      <c r="G16" s="80" t="s">
        <v>340</v>
      </c>
      <c r="H16" s="118"/>
      <c r="I16" s="81">
        <v>131</v>
      </c>
      <c r="J16" s="81">
        <v>2160</v>
      </c>
      <c r="K16" s="81">
        <v>693</v>
      </c>
      <c r="L16" s="82">
        <f t="shared" si="0"/>
        <v>32.1</v>
      </c>
      <c r="M16" s="83" t="s">
        <v>188</v>
      </c>
      <c r="N16" s="83" t="s">
        <v>189</v>
      </c>
      <c r="O16" s="81">
        <v>107</v>
      </c>
      <c r="P16" s="81">
        <v>693</v>
      </c>
      <c r="Q16" s="81">
        <v>693</v>
      </c>
      <c r="R16" s="82">
        <f t="shared" si="1"/>
        <v>100</v>
      </c>
      <c r="S16" s="84" t="s">
        <v>341</v>
      </c>
      <c r="T16" s="129" t="s">
        <v>342</v>
      </c>
      <c r="U16" s="8"/>
    </row>
    <row r="17" spans="2:21" s="9" customFormat="1" ht="17.25" customHeight="1">
      <c r="B17" s="141"/>
      <c r="C17" s="171"/>
      <c r="D17" s="78" t="s">
        <v>424</v>
      </c>
      <c r="E17" s="79" t="s">
        <v>165</v>
      </c>
      <c r="F17" s="118"/>
      <c r="G17" s="80" t="s">
        <v>425</v>
      </c>
      <c r="H17" s="118"/>
      <c r="I17" s="81">
        <v>30</v>
      </c>
      <c r="J17" s="81">
        <v>650</v>
      </c>
      <c r="K17" s="81">
        <v>315</v>
      </c>
      <c r="L17" s="82">
        <f t="shared" si="0"/>
        <v>48.5</v>
      </c>
      <c r="M17" s="83" t="s">
        <v>165</v>
      </c>
      <c r="N17" s="83" t="s">
        <v>190</v>
      </c>
      <c r="O17" s="81">
        <v>25</v>
      </c>
      <c r="P17" s="81">
        <v>315</v>
      </c>
      <c r="Q17" s="81">
        <v>315</v>
      </c>
      <c r="R17" s="82">
        <f t="shared" si="1"/>
        <v>100</v>
      </c>
      <c r="S17" s="84" t="s">
        <v>426</v>
      </c>
      <c r="T17" s="129" t="s">
        <v>427</v>
      </c>
      <c r="U17" s="8"/>
    </row>
    <row r="18" spans="2:21" s="9" customFormat="1" ht="17.25" customHeight="1">
      <c r="B18" s="87" t="s">
        <v>428</v>
      </c>
      <c r="C18" s="88" t="s">
        <v>55</v>
      </c>
      <c r="D18" s="78" t="s">
        <v>191</v>
      </c>
      <c r="E18" s="79" t="s">
        <v>192</v>
      </c>
      <c r="F18" s="118"/>
      <c r="G18" s="80" t="s">
        <v>132</v>
      </c>
      <c r="H18" s="119" t="s">
        <v>166</v>
      </c>
      <c r="I18" s="81">
        <v>51</v>
      </c>
      <c r="J18" s="81">
        <v>800</v>
      </c>
      <c r="K18" s="81">
        <v>426</v>
      </c>
      <c r="L18" s="82">
        <f t="shared" si="0"/>
        <v>53.3</v>
      </c>
      <c r="M18" s="83" t="s">
        <v>192</v>
      </c>
      <c r="N18" s="83" t="s">
        <v>192</v>
      </c>
      <c r="O18" s="81">
        <v>51</v>
      </c>
      <c r="P18" s="81">
        <v>426</v>
      </c>
      <c r="Q18" s="81">
        <v>426</v>
      </c>
      <c r="R18" s="82">
        <f t="shared" si="1"/>
        <v>100</v>
      </c>
      <c r="S18" s="84" t="s">
        <v>343</v>
      </c>
      <c r="T18" s="129" t="s">
        <v>344</v>
      </c>
      <c r="U18" s="8"/>
    </row>
    <row r="19" spans="2:21" s="9" customFormat="1" ht="17.25" customHeight="1">
      <c r="B19" s="141" t="s">
        <v>345</v>
      </c>
      <c r="C19" s="171" t="s">
        <v>60</v>
      </c>
      <c r="D19" s="78" t="s">
        <v>346</v>
      </c>
      <c r="E19" s="79" t="s">
        <v>193</v>
      </c>
      <c r="F19" s="118"/>
      <c r="G19" s="80" t="s">
        <v>133</v>
      </c>
      <c r="H19" s="119" t="s">
        <v>166</v>
      </c>
      <c r="I19" s="81">
        <v>39</v>
      </c>
      <c r="J19" s="81">
        <v>1610</v>
      </c>
      <c r="K19" s="81">
        <v>990</v>
      </c>
      <c r="L19" s="82">
        <f t="shared" si="0"/>
        <v>61.5</v>
      </c>
      <c r="M19" s="89" t="s">
        <v>347</v>
      </c>
      <c r="N19" s="89" t="s">
        <v>347</v>
      </c>
      <c r="O19" s="81">
        <v>39</v>
      </c>
      <c r="P19" s="81">
        <v>990</v>
      </c>
      <c r="Q19" s="81">
        <v>990</v>
      </c>
      <c r="R19" s="82">
        <f t="shared" si="1"/>
        <v>100</v>
      </c>
      <c r="S19" s="84" t="s">
        <v>348</v>
      </c>
      <c r="T19" s="129" t="s">
        <v>134</v>
      </c>
      <c r="U19" s="8"/>
    </row>
    <row r="20" spans="2:21" s="9" customFormat="1" ht="17.25" customHeight="1">
      <c r="B20" s="141"/>
      <c r="C20" s="171"/>
      <c r="D20" s="78" t="s">
        <v>349</v>
      </c>
      <c r="E20" s="79" t="s">
        <v>194</v>
      </c>
      <c r="F20" s="118"/>
      <c r="G20" s="80" t="s">
        <v>133</v>
      </c>
      <c r="H20" s="119" t="s">
        <v>166</v>
      </c>
      <c r="I20" s="81">
        <v>341.3</v>
      </c>
      <c r="J20" s="81">
        <v>1060</v>
      </c>
      <c r="K20" s="81">
        <v>960</v>
      </c>
      <c r="L20" s="82">
        <f t="shared" si="0"/>
        <v>90.6</v>
      </c>
      <c r="M20" s="83" t="s">
        <v>195</v>
      </c>
      <c r="N20" s="89" t="s">
        <v>195</v>
      </c>
      <c r="O20" s="81">
        <v>104</v>
      </c>
      <c r="P20" s="81">
        <v>960</v>
      </c>
      <c r="Q20" s="81">
        <v>960</v>
      </c>
      <c r="R20" s="82">
        <f t="shared" si="1"/>
        <v>100</v>
      </c>
      <c r="S20" s="84" t="s">
        <v>350</v>
      </c>
      <c r="T20" s="129" t="s">
        <v>135</v>
      </c>
      <c r="U20" s="8"/>
    </row>
    <row r="21" spans="2:21" s="9" customFormat="1" ht="17.25" customHeight="1">
      <c r="B21" s="141"/>
      <c r="C21" s="171"/>
      <c r="D21" s="78" t="s">
        <v>196</v>
      </c>
      <c r="E21" s="79" t="s">
        <v>197</v>
      </c>
      <c r="F21" s="118"/>
      <c r="G21" s="80" t="s">
        <v>133</v>
      </c>
      <c r="H21" s="119" t="s">
        <v>166</v>
      </c>
      <c r="I21" s="81">
        <v>230</v>
      </c>
      <c r="J21" s="81">
        <v>1540</v>
      </c>
      <c r="K21" s="81">
        <v>1160</v>
      </c>
      <c r="L21" s="82">
        <f t="shared" si="0"/>
        <v>75.3</v>
      </c>
      <c r="M21" s="83" t="s">
        <v>351</v>
      </c>
      <c r="N21" s="89" t="s">
        <v>198</v>
      </c>
      <c r="O21" s="81">
        <v>230</v>
      </c>
      <c r="P21" s="81">
        <v>1160</v>
      </c>
      <c r="Q21" s="81">
        <v>1160</v>
      </c>
      <c r="R21" s="82">
        <f t="shared" si="1"/>
        <v>100</v>
      </c>
      <c r="S21" s="84" t="s">
        <v>352</v>
      </c>
      <c r="T21" s="129" t="s">
        <v>135</v>
      </c>
      <c r="U21" s="8"/>
    </row>
    <row r="22" spans="2:21" s="9" customFormat="1" ht="17.25" customHeight="1">
      <c r="B22" s="141" t="s">
        <v>353</v>
      </c>
      <c r="C22" s="171" t="s">
        <v>66</v>
      </c>
      <c r="D22" s="78" t="s">
        <v>126</v>
      </c>
      <c r="E22" s="79" t="s">
        <v>199</v>
      </c>
      <c r="F22" s="118"/>
      <c r="G22" s="80" t="s">
        <v>136</v>
      </c>
      <c r="H22" s="119" t="s">
        <v>166</v>
      </c>
      <c r="I22" s="81">
        <v>98</v>
      </c>
      <c r="J22" s="81">
        <v>950</v>
      </c>
      <c r="K22" s="81">
        <v>856</v>
      </c>
      <c r="L22" s="82">
        <f t="shared" si="0"/>
        <v>90.1</v>
      </c>
      <c r="M22" s="83" t="s">
        <v>200</v>
      </c>
      <c r="N22" s="83" t="s">
        <v>201</v>
      </c>
      <c r="O22" s="81">
        <v>98</v>
      </c>
      <c r="P22" s="81">
        <v>856</v>
      </c>
      <c r="Q22" s="81">
        <v>856</v>
      </c>
      <c r="R22" s="82">
        <f t="shared" si="1"/>
        <v>100</v>
      </c>
      <c r="S22" s="84" t="s">
        <v>354</v>
      </c>
      <c r="T22" s="129" t="s">
        <v>355</v>
      </c>
      <c r="U22" s="8"/>
    </row>
    <row r="23" spans="2:21" s="9" customFormat="1" ht="17.25" customHeight="1">
      <c r="B23" s="141"/>
      <c r="C23" s="171"/>
      <c r="D23" s="78" t="s">
        <v>127</v>
      </c>
      <c r="E23" s="79" t="s">
        <v>202</v>
      </c>
      <c r="F23" s="118"/>
      <c r="G23" s="80" t="s">
        <v>136</v>
      </c>
      <c r="H23" s="119" t="s">
        <v>166</v>
      </c>
      <c r="I23" s="81">
        <v>84</v>
      </c>
      <c r="J23" s="81">
        <v>1280</v>
      </c>
      <c r="K23" s="81">
        <v>1280</v>
      </c>
      <c r="L23" s="82">
        <f t="shared" si="0"/>
        <v>100</v>
      </c>
      <c r="M23" s="83" t="s">
        <v>203</v>
      </c>
      <c r="N23" s="83" t="s">
        <v>204</v>
      </c>
      <c r="O23" s="81">
        <v>84</v>
      </c>
      <c r="P23" s="81">
        <v>1280</v>
      </c>
      <c r="Q23" s="81">
        <v>1280</v>
      </c>
      <c r="R23" s="82">
        <f t="shared" si="1"/>
        <v>100</v>
      </c>
      <c r="S23" s="84" t="s">
        <v>356</v>
      </c>
      <c r="T23" s="129" t="s">
        <v>355</v>
      </c>
      <c r="U23" s="8"/>
    </row>
    <row r="24" spans="2:21" s="9" customFormat="1" ht="17.25" customHeight="1">
      <c r="B24" s="141" t="s">
        <v>357</v>
      </c>
      <c r="C24" s="171" t="s">
        <v>53</v>
      </c>
      <c r="D24" s="78" t="s">
        <v>358</v>
      </c>
      <c r="E24" s="79" t="s">
        <v>205</v>
      </c>
      <c r="F24" s="118"/>
      <c r="G24" s="80" t="s">
        <v>137</v>
      </c>
      <c r="H24" s="119" t="s">
        <v>166</v>
      </c>
      <c r="I24" s="81">
        <v>662</v>
      </c>
      <c r="J24" s="81">
        <v>4535</v>
      </c>
      <c r="K24" s="81">
        <v>4535</v>
      </c>
      <c r="L24" s="82">
        <f t="shared" si="0"/>
        <v>100</v>
      </c>
      <c r="M24" s="83" t="s">
        <v>206</v>
      </c>
      <c r="N24" s="83" t="s">
        <v>207</v>
      </c>
      <c r="O24" s="81">
        <v>622</v>
      </c>
      <c r="P24" s="81">
        <v>4535</v>
      </c>
      <c r="Q24" s="81">
        <v>4535</v>
      </c>
      <c r="R24" s="82">
        <f t="shared" si="1"/>
        <v>100</v>
      </c>
      <c r="S24" s="84" t="s">
        <v>359</v>
      </c>
      <c r="T24" s="129" t="s">
        <v>360</v>
      </c>
      <c r="U24" s="8"/>
    </row>
    <row r="25" spans="2:21" s="9" customFormat="1" ht="17.25" customHeight="1">
      <c r="B25" s="141"/>
      <c r="C25" s="171"/>
      <c r="D25" s="78" t="s">
        <v>361</v>
      </c>
      <c r="E25" s="79" t="s">
        <v>208</v>
      </c>
      <c r="F25" s="118"/>
      <c r="G25" s="80" t="s">
        <v>137</v>
      </c>
      <c r="H25" s="119" t="s">
        <v>166</v>
      </c>
      <c r="I25" s="81">
        <v>116</v>
      </c>
      <c r="J25" s="81">
        <v>1600</v>
      </c>
      <c r="K25" s="81">
        <v>1600</v>
      </c>
      <c r="L25" s="82">
        <f t="shared" si="0"/>
        <v>100</v>
      </c>
      <c r="M25" s="83" t="s">
        <v>208</v>
      </c>
      <c r="N25" s="83" t="s">
        <v>209</v>
      </c>
      <c r="O25" s="81">
        <v>116</v>
      </c>
      <c r="P25" s="81">
        <v>1600</v>
      </c>
      <c r="Q25" s="81">
        <v>1600</v>
      </c>
      <c r="R25" s="82">
        <f t="shared" si="1"/>
        <v>100</v>
      </c>
      <c r="S25" s="84" t="s">
        <v>362</v>
      </c>
      <c r="T25" s="129" t="s">
        <v>363</v>
      </c>
      <c r="U25" s="8"/>
    </row>
    <row r="26" spans="2:21" s="9" customFormat="1" ht="17.25" customHeight="1">
      <c r="B26" s="141"/>
      <c r="C26" s="171"/>
      <c r="D26" s="78" t="s">
        <v>364</v>
      </c>
      <c r="E26" s="79" t="s">
        <v>210</v>
      </c>
      <c r="F26" s="118"/>
      <c r="G26" s="80" t="s">
        <v>137</v>
      </c>
      <c r="H26" s="119" t="s">
        <v>166</v>
      </c>
      <c r="I26" s="81">
        <v>104</v>
      </c>
      <c r="J26" s="81">
        <v>1745</v>
      </c>
      <c r="K26" s="81">
        <v>1745</v>
      </c>
      <c r="L26" s="82">
        <f t="shared" si="0"/>
        <v>100</v>
      </c>
      <c r="M26" s="83" t="s">
        <v>211</v>
      </c>
      <c r="N26" s="83" t="s">
        <v>212</v>
      </c>
      <c r="O26" s="81">
        <v>104</v>
      </c>
      <c r="P26" s="81">
        <v>1745</v>
      </c>
      <c r="Q26" s="81">
        <v>1745</v>
      </c>
      <c r="R26" s="82">
        <f t="shared" si="1"/>
        <v>100</v>
      </c>
      <c r="S26" s="84" t="s">
        <v>365</v>
      </c>
      <c r="T26" s="129" t="s">
        <v>366</v>
      </c>
      <c r="U26" s="8"/>
    </row>
    <row r="27" spans="2:21" s="9" customFormat="1" ht="17.25" customHeight="1">
      <c r="B27" s="141" t="s">
        <v>367</v>
      </c>
      <c r="C27" s="171" t="s">
        <v>64</v>
      </c>
      <c r="D27" s="78" t="s">
        <v>368</v>
      </c>
      <c r="E27" s="79" t="s">
        <v>213</v>
      </c>
      <c r="F27" s="118"/>
      <c r="G27" s="80" t="s">
        <v>138</v>
      </c>
      <c r="H27" s="119" t="s">
        <v>166</v>
      </c>
      <c r="I27" s="81">
        <v>306</v>
      </c>
      <c r="J27" s="81">
        <v>1590</v>
      </c>
      <c r="K27" s="81">
        <v>1590</v>
      </c>
      <c r="L27" s="82">
        <f t="shared" si="0"/>
        <v>100</v>
      </c>
      <c r="M27" s="83" t="s">
        <v>214</v>
      </c>
      <c r="N27" s="83" t="s">
        <v>215</v>
      </c>
      <c r="O27" s="81">
        <v>306</v>
      </c>
      <c r="P27" s="81">
        <v>1590</v>
      </c>
      <c r="Q27" s="81">
        <v>1590</v>
      </c>
      <c r="R27" s="82">
        <f t="shared" si="1"/>
        <v>100</v>
      </c>
      <c r="S27" s="84" t="s">
        <v>369</v>
      </c>
      <c r="T27" s="129" t="s">
        <v>370</v>
      </c>
      <c r="U27" s="8"/>
    </row>
    <row r="28" spans="2:21" s="9" customFormat="1" ht="17.25" customHeight="1">
      <c r="B28" s="141"/>
      <c r="C28" s="171"/>
      <c r="D28" s="90" t="s">
        <v>109</v>
      </c>
      <c r="E28" s="79" t="s">
        <v>216</v>
      </c>
      <c r="F28" s="118"/>
      <c r="G28" s="80" t="s">
        <v>138</v>
      </c>
      <c r="H28" s="119" t="s">
        <v>166</v>
      </c>
      <c r="I28" s="81">
        <v>139</v>
      </c>
      <c r="J28" s="81">
        <v>1830</v>
      </c>
      <c r="K28" s="81">
        <v>1637</v>
      </c>
      <c r="L28" s="82">
        <f t="shared" si="0"/>
        <v>89.5</v>
      </c>
      <c r="M28" s="83" t="s">
        <v>217</v>
      </c>
      <c r="N28" s="83" t="s">
        <v>218</v>
      </c>
      <c r="O28" s="81">
        <v>139</v>
      </c>
      <c r="P28" s="81">
        <v>1830</v>
      </c>
      <c r="Q28" s="81">
        <v>1637</v>
      </c>
      <c r="R28" s="82">
        <f t="shared" si="1"/>
        <v>89.5</v>
      </c>
      <c r="S28" s="84" t="s">
        <v>371</v>
      </c>
      <c r="T28" s="131" t="s">
        <v>372</v>
      </c>
      <c r="U28" s="8"/>
    </row>
    <row r="29" spans="2:21" s="9" customFormat="1" ht="17.25" customHeight="1">
      <c r="B29" s="141"/>
      <c r="C29" s="171"/>
      <c r="D29" s="90" t="s">
        <v>110</v>
      </c>
      <c r="E29" s="79" t="s">
        <v>216</v>
      </c>
      <c r="F29" s="118"/>
      <c r="G29" s="80" t="s">
        <v>138</v>
      </c>
      <c r="H29" s="119" t="s">
        <v>166</v>
      </c>
      <c r="I29" s="81">
        <v>131</v>
      </c>
      <c r="J29" s="81">
        <v>690</v>
      </c>
      <c r="K29" s="81">
        <v>690</v>
      </c>
      <c r="L29" s="82">
        <f t="shared" si="0"/>
        <v>100</v>
      </c>
      <c r="M29" s="83" t="s">
        <v>219</v>
      </c>
      <c r="N29" s="83" t="s">
        <v>220</v>
      </c>
      <c r="O29" s="81">
        <v>131</v>
      </c>
      <c r="P29" s="81">
        <v>690</v>
      </c>
      <c r="Q29" s="81">
        <v>690</v>
      </c>
      <c r="R29" s="82">
        <f t="shared" si="1"/>
        <v>100</v>
      </c>
      <c r="S29" s="84" t="s">
        <v>373</v>
      </c>
      <c r="T29" s="129" t="s">
        <v>374</v>
      </c>
      <c r="U29" s="8"/>
    </row>
    <row r="30" spans="2:21" s="9" customFormat="1" ht="17.25" customHeight="1">
      <c r="B30" s="141"/>
      <c r="C30" s="171"/>
      <c r="D30" s="90" t="s">
        <v>111</v>
      </c>
      <c r="E30" s="79" t="s">
        <v>216</v>
      </c>
      <c r="F30" s="118"/>
      <c r="G30" s="80" t="s">
        <v>138</v>
      </c>
      <c r="H30" s="119" t="s">
        <v>166</v>
      </c>
      <c r="I30" s="81">
        <v>75</v>
      </c>
      <c r="J30" s="81">
        <v>1120</v>
      </c>
      <c r="K30" s="81">
        <v>1120</v>
      </c>
      <c r="L30" s="82">
        <f t="shared" si="0"/>
        <v>100</v>
      </c>
      <c r="M30" s="83" t="s">
        <v>221</v>
      </c>
      <c r="N30" s="83" t="s">
        <v>218</v>
      </c>
      <c r="O30" s="81">
        <v>75</v>
      </c>
      <c r="P30" s="81">
        <v>1120</v>
      </c>
      <c r="Q30" s="81">
        <v>1120</v>
      </c>
      <c r="R30" s="82">
        <f t="shared" si="1"/>
        <v>100</v>
      </c>
      <c r="S30" s="84" t="s">
        <v>375</v>
      </c>
      <c r="T30" s="131" t="s">
        <v>372</v>
      </c>
      <c r="U30" s="8"/>
    </row>
    <row r="31" spans="2:21" s="9" customFormat="1" ht="17.25" customHeight="1">
      <c r="B31" s="141"/>
      <c r="C31" s="171"/>
      <c r="D31" s="90" t="s">
        <v>112</v>
      </c>
      <c r="E31" s="79" t="s">
        <v>216</v>
      </c>
      <c r="F31" s="118"/>
      <c r="G31" s="80" t="s">
        <v>138</v>
      </c>
      <c r="H31" s="119" t="s">
        <v>166</v>
      </c>
      <c r="I31" s="81">
        <v>84</v>
      </c>
      <c r="J31" s="81">
        <v>1480</v>
      </c>
      <c r="K31" s="81">
        <v>1480</v>
      </c>
      <c r="L31" s="82">
        <f t="shared" si="0"/>
        <v>100</v>
      </c>
      <c r="M31" s="89" t="s">
        <v>222</v>
      </c>
      <c r="N31" s="83" t="s">
        <v>218</v>
      </c>
      <c r="O31" s="81">
        <v>84</v>
      </c>
      <c r="P31" s="81">
        <v>1480</v>
      </c>
      <c r="Q31" s="81">
        <v>1480</v>
      </c>
      <c r="R31" s="82">
        <f t="shared" si="1"/>
        <v>100</v>
      </c>
      <c r="S31" s="84" t="s">
        <v>376</v>
      </c>
      <c r="T31" s="131" t="s">
        <v>372</v>
      </c>
      <c r="U31" s="8"/>
    </row>
    <row r="32" spans="2:21" s="9" customFormat="1" ht="17.25" customHeight="1">
      <c r="B32" s="141"/>
      <c r="C32" s="171"/>
      <c r="D32" s="90" t="s">
        <v>113</v>
      </c>
      <c r="E32" s="79" t="s">
        <v>216</v>
      </c>
      <c r="F32" s="118"/>
      <c r="G32" s="80" t="s">
        <v>138</v>
      </c>
      <c r="H32" s="119" t="s">
        <v>166</v>
      </c>
      <c r="I32" s="81">
        <v>30</v>
      </c>
      <c r="J32" s="81">
        <v>798</v>
      </c>
      <c r="K32" s="81">
        <v>798</v>
      </c>
      <c r="L32" s="82">
        <f t="shared" si="0"/>
        <v>100</v>
      </c>
      <c r="M32" s="83" t="s">
        <v>223</v>
      </c>
      <c r="N32" s="83" t="s">
        <v>224</v>
      </c>
      <c r="O32" s="81">
        <v>30</v>
      </c>
      <c r="P32" s="81">
        <v>798</v>
      </c>
      <c r="Q32" s="81">
        <v>798</v>
      </c>
      <c r="R32" s="82">
        <f t="shared" si="1"/>
        <v>100</v>
      </c>
      <c r="S32" s="84" t="s">
        <v>377</v>
      </c>
      <c r="T32" s="129" t="s">
        <v>374</v>
      </c>
      <c r="U32" s="8"/>
    </row>
    <row r="33" spans="1:21" s="9" customFormat="1" ht="17.25" customHeight="1">
      <c r="B33" s="168" t="s">
        <v>296</v>
      </c>
      <c r="C33" s="172" t="s">
        <v>291</v>
      </c>
      <c r="D33" s="78" t="s">
        <v>378</v>
      </c>
      <c r="E33" s="79" t="s">
        <v>225</v>
      </c>
      <c r="F33" s="118"/>
      <c r="G33" s="91" t="s">
        <v>379</v>
      </c>
      <c r="H33" s="118"/>
      <c r="I33" s="81">
        <v>49</v>
      </c>
      <c r="J33" s="81">
        <v>1680</v>
      </c>
      <c r="K33" s="81">
        <v>1635</v>
      </c>
      <c r="L33" s="82">
        <f t="shared" si="0"/>
        <v>97.3</v>
      </c>
      <c r="M33" s="83" t="s">
        <v>226</v>
      </c>
      <c r="N33" s="83" t="s">
        <v>227</v>
      </c>
      <c r="O33" s="81">
        <v>49</v>
      </c>
      <c r="P33" s="81">
        <v>1635</v>
      </c>
      <c r="Q33" s="81">
        <v>1635</v>
      </c>
      <c r="R33" s="82">
        <f>ROUND(Q33/P33*100,1)</f>
        <v>100</v>
      </c>
      <c r="S33" s="84" t="s">
        <v>380</v>
      </c>
      <c r="T33" s="130"/>
      <c r="U33" s="8"/>
    </row>
    <row r="34" spans="1:21" s="9" customFormat="1" ht="17.25" customHeight="1">
      <c r="B34" s="169"/>
      <c r="C34" s="173"/>
      <c r="D34" s="78" t="s">
        <v>381</v>
      </c>
      <c r="E34" s="79" t="s">
        <v>228</v>
      </c>
      <c r="F34" s="118"/>
      <c r="G34" s="91" t="s">
        <v>379</v>
      </c>
      <c r="H34" s="118"/>
      <c r="I34" s="81">
        <v>30</v>
      </c>
      <c r="J34" s="81">
        <v>1000</v>
      </c>
      <c r="K34" s="81">
        <v>989.6</v>
      </c>
      <c r="L34" s="82">
        <f t="shared" si="0"/>
        <v>99</v>
      </c>
      <c r="M34" s="83" t="s">
        <v>229</v>
      </c>
      <c r="N34" s="83" t="s">
        <v>229</v>
      </c>
      <c r="O34" s="81">
        <v>30</v>
      </c>
      <c r="P34" s="81">
        <v>1000</v>
      </c>
      <c r="Q34" s="81">
        <v>989.6</v>
      </c>
      <c r="R34" s="82">
        <f t="shared" si="1"/>
        <v>99</v>
      </c>
      <c r="S34" s="84" t="s">
        <v>382</v>
      </c>
      <c r="T34" s="130"/>
      <c r="U34" s="8"/>
    </row>
    <row r="35" spans="1:21" s="9" customFormat="1" ht="17.25" customHeight="1">
      <c r="B35" s="170"/>
      <c r="C35" s="174"/>
      <c r="D35" s="78" t="s">
        <v>383</v>
      </c>
      <c r="E35" s="79" t="s">
        <v>230</v>
      </c>
      <c r="F35" s="118"/>
      <c r="G35" s="91" t="s">
        <v>379</v>
      </c>
      <c r="H35" s="118"/>
      <c r="I35" s="81">
        <v>36</v>
      </c>
      <c r="J35" s="81">
        <v>1140</v>
      </c>
      <c r="K35" s="81">
        <v>1140</v>
      </c>
      <c r="L35" s="82">
        <f t="shared" si="0"/>
        <v>100</v>
      </c>
      <c r="M35" s="83" t="s">
        <v>230</v>
      </c>
      <c r="N35" s="83" t="s">
        <v>231</v>
      </c>
      <c r="O35" s="81">
        <v>36</v>
      </c>
      <c r="P35" s="81">
        <v>1140</v>
      </c>
      <c r="Q35" s="81">
        <v>1140</v>
      </c>
      <c r="R35" s="82">
        <f t="shared" si="1"/>
        <v>100</v>
      </c>
      <c r="S35" s="84" t="s">
        <v>384</v>
      </c>
      <c r="T35" s="130"/>
      <c r="U35" s="8"/>
    </row>
    <row r="36" spans="1:21" s="9" customFormat="1" ht="17.25" customHeight="1">
      <c r="B36" s="141" t="s">
        <v>385</v>
      </c>
      <c r="C36" s="171" t="s">
        <v>62</v>
      </c>
      <c r="D36" s="78" t="s">
        <v>232</v>
      </c>
      <c r="E36" s="79" t="s">
        <v>233</v>
      </c>
      <c r="F36" s="118"/>
      <c r="G36" s="80" t="s">
        <v>301</v>
      </c>
      <c r="H36" s="119" t="s">
        <v>166</v>
      </c>
      <c r="I36" s="81">
        <v>313</v>
      </c>
      <c r="J36" s="81">
        <v>1193</v>
      </c>
      <c r="K36" s="81">
        <v>1069</v>
      </c>
      <c r="L36" s="82">
        <f t="shared" si="0"/>
        <v>89.6</v>
      </c>
      <c r="M36" s="83" t="s">
        <v>233</v>
      </c>
      <c r="N36" s="83" t="s">
        <v>235</v>
      </c>
      <c r="O36" s="81">
        <v>294</v>
      </c>
      <c r="P36" s="81">
        <v>1069</v>
      </c>
      <c r="Q36" s="81">
        <v>1069</v>
      </c>
      <c r="R36" s="82">
        <f t="shared" si="1"/>
        <v>100</v>
      </c>
      <c r="S36" s="84" t="s">
        <v>386</v>
      </c>
      <c r="T36" s="129" t="s">
        <v>302</v>
      </c>
      <c r="U36" s="8"/>
    </row>
    <row r="37" spans="1:21" s="9" customFormat="1" ht="17.25" customHeight="1">
      <c r="B37" s="141"/>
      <c r="C37" s="171"/>
      <c r="D37" s="78" t="s">
        <v>236</v>
      </c>
      <c r="E37" s="79" t="s">
        <v>233</v>
      </c>
      <c r="F37" s="118"/>
      <c r="G37" s="80" t="s">
        <v>301</v>
      </c>
      <c r="H37" s="119" t="s">
        <v>166</v>
      </c>
      <c r="I37" s="81">
        <v>299</v>
      </c>
      <c r="J37" s="81">
        <v>608</v>
      </c>
      <c r="K37" s="81">
        <v>608</v>
      </c>
      <c r="L37" s="82">
        <f t="shared" si="0"/>
        <v>100</v>
      </c>
      <c r="M37" s="83" t="s">
        <v>233</v>
      </c>
      <c r="N37" s="83" t="s">
        <v>233</v>
      </c>
      <c r="O37" s="81">
        <v>299</v>
      </c>
      <c r="P37" s="81">
        <v>608</v>
      </c>
      <c r="Q37" s="81">
        <v>608</v>
      </c>
      <c r="R37" s="82">
        <f t="shared" si="1"/>
        <v>100</v>
      </c>
      <c r="S37" s="84" t="s">
        <v>386</v>
      </c>
      <c r="T37" s="129" t="s">
        <v>302</v>
      </c>
      <c r="U37" s="8"/>
    </row>
    <row r="38" spans="1:21" s="9" customFormat="1" ht="17.25" customHeight="1">
      <c r="B38" s="141"/>
      <c r="C38" s="171"/>
      <c r="D38" s="78" t="s">
        <v>387</v>
      </c>
      <c r="E38" s="79" t="s">
        <v>234</v>
      </c>
      <c r="F38" s="118"/>
      <c r="G38" s="80" t="s">
        <v>301</v>
      </c>
      <c r="H38" s="119" t="s">
        <v>166</v>
      </c>
      <c r="I38" s="81">
        <v>155</v>
      </c>
      <c r="J38" s="81">
        <v>300</v>
      </c>
      <c r="K38" s="81">
        <v>300</v>
      </c>
      <c r="L38" s="82">
        <f t="shared" si="0"/>
        <v>100</v>
      </c>
      <c r="M38" s="83" t="s">
        <v>237</v>
      </c>
      <c r="N38" s="83" t="s">
        <v>237</v>
      </c>
      <c r="O38" s="92">
        <v>155</v>
      </c>
      <c r="P38" s="81">
        <v>300</v>
      </c>
      <c r="Q38" s="81">
        <v>300</v>
      </c>
      <c r="R38" s="82">
        <f t="shared" si="1"/>
        <v>100</v>
      </c>
      <c r="S38" s="84"/>
      <c r="T38" s="129" t="s">
        <v>302</v>
      </c>
      <c r="U38" s="8"/>
    </row>
    <row r="39" spans="1:21" s="9" customFormat="1" ht="34.5" customHeight="1">
      <c r="B39" s="168"/>
      <c r="C39" s="172"/>
      <c r="D39" s="93" t="s">
        <v>388</v>
      </c>
      <c r="E39" s="94" t="s">
        <v>234</v>
      </c>
      <c r="F39" s="120"/>
      <c r="G39" s="95" t="s">
        <v>301</v>
      </c>
      <c r="H39" s="125" t="s">
        <v>166</v>
      </c>
      <c r="I39" s="96">
        <v>171</v>
      </c>
      <c r="J39" s="96">
        <v>1468</v>
      </c>
      <c r="K39" s="96">
        <v>1215</v>
      </c>
      <c r="L39" s="97">
        <f t="shared" si="0"/>
        <v>82.8</v>
      </c>
      <c r="M39" s="98" t="s">
        <v>238</v>
      </c>
      <c r="N39" s="98" t="s">
        <v>239</v>
      </c>
      <c r="O39" s="96">
        <v>153</v>
      </c>
      <c r="P39" s="96">
        <v>1215</v>
      </c>
      <c r="Q39" s="96">
        <v>1215</v>
      </c>
      <c r="R39" s="97">
        <f t="shared" si="1"/>
        <v>100</v>
      </c>
      <c r="S39" s="99" t="s">
        <v>389</v>
      </c>
      <c r="T39" s="132" t="s">
        <v>302</v>
      </c>
      <c r="U39" s="8"/>
    </row>
    <row r="40" spans="1:21" s="9" customFormat="1" ht="17.25" customHeight="1">
      <c r="B40" s="152" t="s">
        <v>51</v>
      </c>
      <c r="C40" s="155" t="s">
        <v>390</v>
      </c>
      <c r="D40" s="78" t="s">
        <v>240</v>
      </c>
      <c r="E40" s="79" t="s">
        <v>241</v>
      </c>
      <c r="F40" s="118"/>
      <c r="G40" s="80" t="s">
        <v>139</v>
      </c>
      <c r="H40" s="119" t="s">
        <v>166</v>
      </c>
      <c r="I40" s="81">
        <v>920</v>
      </c>
      <c r="J40" s="81">
        <v>3650</v>
      </c>
      <c r="K40" s="81">
        <v>3385</v>
      </c>
      <c r="L40" s="82">
        <f t="shared" ref="L40:L46" si="2">ROUND(K40/J40*100,1)</f>
        <v>92.7</v>
      </c>
      <c r="M40" s="83" t="s">
        <v>200</v>
      </c>
      <c r="N40" s="83" t="s">
        <v>242</v>
      </c>
      <c r="O40" s="81">
        <v>920</v>
      </c>
      <c r="P40" s="81">
        <v>3385</v>
      </c>
      <c r="Q40" s="81">
        <v>3385</v>
      </c>
      <c r="R40" s="82">
        <f t="shared" ref="R40:R46" si="3">ROUND(Q40/P40*100,1)</f>
        <v>100</v>
      </c>
      <c r="S40" s="84" t="s">
        <v>391</v>
      </c>
      <c r="T40" s="133"/>
      <c r="U40" s="8"/>
    </row>
    <row r="41" spans="1:21" s="9" customFormat="1" ht="17.25" customHeight="1">
      <c r="B41" s="153"/>
      <c r="C41" s="156"/>
      <c r="D41" s="78" t="s">
        <v>392</v>
      </c>
      <c r="E41" s="79" t="s">
        <v>243</v>
      </c>
      <c r="F41" s="118"/>
      <c r="G41" s="80" t="s">
        <v>139</v>
      </c>
      <c r="H41" s="119" t="s">
        <v>166</v>
      </c>
      <c r="I41" s="81">
        <v>199</v>
      </c>
      <c r="J41" s="81">
        <v>1340</v>
      </c>
      <c r="K41" s="81">
        <v>1328</v>
      </c>
      <c r="L41" s="82">
        <f t="shared" si="2"/>
        <v>99.1</v>
      </c>
      <c r="M41" s="83" t="s">
        <v>244</v>
      </c>
      <c r="N41" s="83" t="s">
        <v>245</v>
      </c>
      <c r="O41" s="81">
        <v>199</v>
      </c>
      <c r="P41" s="81">
        <v>1328</v>
      </c>
      <c r="Q41" s="81">
        <v>1328</v>
      </c>
      <c r="R41" s="82">
        <f t="shared" si="3"/>
        <v>100</v>
      </c>
      <c r="S41" s="84" t="s">
        <v>393</v>
      </c>
      <c r="T41" s="133"/>
      <c r="U41" s="8"/>
    </row>
    <row r="42" spans="1:21" s="9" customFormat="1" ht="17.25" customHeight="1">
      <c r="B42" s="153"/>
      <c r="C42" s="156"/>
      <c r="D42" s="78" t="s">
        <v>246</v>
      </c>
      <c r="E42" s="79" t="s">
        <v>247</v>
      </c>
      <c r="F42" s="118"/>
      <c r="G42" s="80" t="s">
        <v>139</v>
      </c>
      <c r="H42" s="119" t="s">
        <v>166</v>
      </c>
      <c r="I42" s="81">
        <v>136</v>
      </c>
      <c r="J42" s="81">
        <v>2930</v>
      </c>
      <c r="K42" s="81">
        <v>2553</v>
      </c>
      <c r="L42" s="82">
        <f t="shared" si="2"/>
        <v>87.1</v>
      </c>
      <c r="M42" s="83" t="s">
        <v>248</v>
      </c>
      <c r="N42" s="83" t="s">
        <v>249</v>
      </c>
      <c r="O42" s="81">
        <v>136</v>
      </c>
      <c r="P42" s="81">
        <v>2553</v>
      </c>
      <c r="Q42" s="81">
        <v>2553</v>
      </c>
      <c r="R42" s="82">
        <f t="shared" si="3"/>
        <v>100</v>
      </c>
      <c r="S42" s="84" t="s">
        <v>394</v>
      </c>
      <c r="T42" s="129" t="s">
        <v>303</v>
      </c>
      <c r="U42" s="8"/>
    </row>
    <row r="43" spans="1:21" s="9" customFormat="1" ht="17.25" customHeight="1">
      <c r="B43" s="153"/>
      <c r="C43" s="156"/>
      <c r="D43" s="78" t="s">
        <v>250</v>
      </c>
      <c r="E43" s="79" t="s">
        <v>251</v>
      </c>
      <c r="F43" s="118"/>
      <c r="G43" s="80" t="s">
        <v>139</v>
      </c>
      <c r="H43" s="119" t="s">
        <v>166</v>
      </c>
      <c r="I43" s="81">
        <v>146</v>
      </c>
      <c r="J43" s="81">
        <v>2720</v>
      </c>
      <c r="K43" s="81">
        <v>1329</v>
      </c>
      <c r="L43" s="82">
        <f t="shared" si="2"/>
        <v>48.9</v>
      </c>
      <c r="M43" s="83" t="s">
        <v>252</v>
      </c>
      <c r="N43" s="83" t="s">
        <v>253</v>
      </c>
      <c r="O43" s="81">
        <v>146</v>
      </c>
      <c r="P43" s="81">
        <v>2064</v>
      </c>
      <c r="Q43" s="81">
        <v>1329</v>
      </c>
      <c r="R43" s="82">
        <f t="shared" si="3"/>
        <v>64.400000000000006</v>
      </c>
      <c r="S43" s="84" t="s">
        <v>395</v>
      </c>
      <c r="T43" s="129" t="s">
        <v>140</v>
      </c>
      <c r="U43" s="8"/>
    </row>
    <row r="44" spans="1:21" s="9" customFormat="1" ht="17.25" customHeight="1">
      <c r="B44" s="153"/>
      <c r="C44" s="156"/>
      <c r="D44" s="93" t="s">
        <v>254</v>
      </c>
      <c r="E44" s="94" t="s">
        <v>255</v>
      </c>
      <c r="F44" s="120"/>
      <c r="G44" s="95" t="s">
        <v>139</v>
      </c>
      <c r="H44" s="125" t="s">
        <v>166</v>
      </c>
      <c r="I44" s="96">
        <v>167</v>
      </c>
      <c r="J44" s="96">
        <v>3980</v>
      </c>
      <c r="K44" s="96">
        <v>2041</v>
      </c>
      <c r="L44" s="97">
        <f t="shared" si="2"/>
        <v>51.3</v>
      </c>
      <c r="M44" s="98" t="s">
        <v>256</v>
      </c>
      <c r="N44" s="98" t="s">
        <v>253</v>
      </c>
      <c r="O44" s="96">
        <v>167</v>
      </c>
      <c r="P44" s="96">
        <v>2551</v>
      </c>
      <c r="Q44" s="96">
        <v>2041</v>
      </c>
      <c r="R44" s="97">
        <f t="shared" si="3"/>
        <v>80</v>
      </c>
      <c r="S44" s="99" t="s">
        <v>396</v>
      </c>
      <c r="T44" s="132" t="s">
        <v>140</v>
      </c>
      <c r="U44" s="8"/>
    </row>
    <row r="45" spans="1:21" s="9" customFormat="1" ht="17.25" customHeight="1">
      <c r="B45" s="153"/>
      <c r="C45" s="156"/>
      <c r="D45" s="78" t="s">
        <v>397</v>
      </c>
      <c r="E45" s="86" t="s">
        <v>141</v>
      </c>
      <c r="F45" s="118" t="s">
        <v>6</v>
      </c>
      <c r="G45" s="80" t="s">
        <v>141</v>
      </c>
      <c r="H45" s="118" t="s">
        <v>6</v>
      </c>
      <c r="I45" s="81">
        <v>197</v>
      </c>
      <c r="J45" s="81">
        <v>1223</v>
      </c>
      <c r="K45" s="81">
        <v>1223</v>
      </c>
      <c r="L45" s="82">
        <f t="shared" si="2"/>
        <v>100</v>
      </c>
      <c r="M45" s="83" t="s">
        <v>257</v>
      </c>
      <c r="N45" s="83" t="s">
        <v>257</v>
      </c>
      <c r="O45" s="81">
        <v>197</v>
      </c>
      <c r="P45" s="81">
        <v>1223</v>
      </c>
      <c r="Q45" s="81">
        <v>1223</v>
      </c>
      <c r="R45" s="82">
        <f t="shared" si="3"/>
        <v>100</v>
      </c>
      <c r="S45" s="84" t="s">
        <v>398</v>
      </c>
      <c r="T45" s="129" t="s">
        <v>142</v>
      </c>
      <c r="U45" s="8"/>
    </row>
    <row r="46" spans="1:21" s="9" customFormat="1" ht="17.25" customHeight="1">
      <c r="B46" s="154"/>
      <c r="C46" s="157"/>
      <c r="D46" s="100" t="s">
        <v>399</v>
      </c>
      <c r="E46" s="101" t="s">
        <v>258</v>
      </c>
      <c r="F46" s="121"/>
      <c r="G46" s="102" t="s">
        <v>143</v>
      </c>
      <c r="H46" s="126" t="s">
        <v>166</v>
      </c>
      <c r="I46" s="103">
        <v>146</v>
      </c>
      <c r="J46" s="103">
        <v>4000</v>
      </c>
      <c r="K46" s="103">
        <v>3880</v>
      </c>
      <c r="L46" s="104">
        <f t="shared" si="2"/>
        <v>97</v>
      </c>
      <c r="M46" s="105" t="s">
        <v>259</v>
      </c>
      <c r="N46" s="105" t="s">
        <v>177</v>
      </c>
      <c r="O46" s="103">
        <v>146</v>
      </c>
      <c r="P46" s="103">
        <v>3880</v>
      </c>
      <c r="Q46" s="103">
        <v>3880</v>
      </c>
      <c r="R46" s="104">
        <f t="shared" si="3"/>
        <v>100</v>
      </c>
      <c r="S46" s="106" t="s">
        <v>400</v>
      </c>
      <c r="T46" s="134" t="s">
        <v>401</v>
      </c>
      <c r="U46" s="8"/>
    </row>
    <row r="47" spans="1:21" s="9" customFormat="1" ht="10.5" customHeight="1">
      <c r="B47" s="107"/>
      <c r="C47" s="108"/>
      <c r="D47" s="107"/>
      <c r="E47" s="107"/>
      <c r="F47" s="109"/>
      <c r="G47" s="110"/>
      <c r="H47" s="111"/>
      <c r="I47" s="112"/>
      <c r="J47" s="112"/>
      <c r="K47" s="112"/>
      <c r="L47" s="113"/>
      <c r="M47" s="107"/>
      <c r="N47" s="107"/>
      <c r="O47" s="112"/>
      <c r="P47" s="112"/>
      <c r="Q47" s="112"/>
      <c r="R47" s="113"/>
      <c r="S47" s="114"/>
      <c r="T47" s="115"/>
      <c r="U47" s="8"/>
    </row>
    <row r="48" spans="1:21" s="3" customFormat="1" ht="20.25" customHeight="1">
      <c r="A48" s="51" t="s">
        <v>430</v>
      </c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Q48" s="175" t="s">
        <v>305</v>
      </c>
      <c r="R48" s="175"/>
      <c r="S48" s="175"/>
      <c r="T48" s="175"/>
    </row>
    <row r="49" spans="2:21" s="4" customFormat="1" ht="12" customHeight="1">
      <c r="B49" s="218" t="s">
        <v>68</v>
      </c>
      <c r="C49" s="221" t="s">
        <v>162</v>
      </c>
      <c r="D49" s="200" t="s">
        <v>163</v>
      </c>
      <c r="E49" s="203" t="s">
        <v>297</v>
      </c>
      <c r="F49" s="204"/>
      <c r="G49" s="204"/>
      <c r="H49" s="204"/>
      <c r="I49" s="204"/>
      <c r="J49" s="204"/>
      <c r="K49" s="204"/>
      <c r="L49" s="205"/>
      <c r="M49" s="206" t="s">
        <v>298</v>
      </c>
      <c r="N49" s="207"/>
      <c r="O49" s="207"/>
      <c r="P49" s="207"/>
      <c r="Q49" s="207"/>
      <c r="R49" s="208"/>
      <c r="S49" s="209" t="s">
        <v>125</v>
      </c>
      <c r="T49" s="210" t="s">
        <v>431</v>
      </c>
    </row>
    <row r="50" spans="2:21" s="4" customFormat="1" ht="12" customHeight="1">
      <c r="B50" s="219"/>
      <c r="C50" s="222"/>
      <c r="D50" s="201"/>
      <c r="E50" s="213" t="s">
        <v>312</v>
      </c>
      <c r="F50" s="177"/>
      <c r="G50" s="177"/>
      <c r="H50" s="177"/>
      <c r="I50" s="214" t="s">
        <v>120</v>
      </c>
      <c r="J50" s="177" t="s">
        <v>310</v>
      </c>
      <c r="K50" s="177"/>
      <c r="L50" s="184" t="s">
        <v>432</v>
      </c>
      <c r="M50" s="177" t="s">
        <v>311</v>
      </c>
      <c r="N50" s="177"/>
      <c r="O50" s="176" t="s">
        <v>120</v>
      </c>
      <c r="P50" s="177" t="s">
        <v>310</v>
      </c>
      <c r="Q50" s="177"/>
      <c r="R50" s="184" t="s">
        <v>432</v>
      </c>
      <c r="S50" s="177"/>
      <c r="T50" s="211"/>
      <c r="U50" s="5"/>
    </row>
    <row r="51" spans="2:21" s="4" customFormat="1" ht="10.5" customHeight="1">
      <c r="B51" s="219"/>
      <c r="C51" s="222"/>
      <c r="D51" s="201"/>
      <c r="E51" s="213" t="s">
        <v>306</v>
      </c>
      <c r="F51" s="177"/>
      <c r="G51" s="177" t="s">
        <v>307</v>
      </c>
      <c r="H51" s="177"/>
      <c r="I51" s="215"/>
      <c r="J51" s="176" t="s">
        <v>123</v>
      </c>
      <c r="K51" s="176" t="s">
        <v>124</v>
      </c>
      <c r="L51" s="164"/>
      <c r="M51" s="177" t="s">
        <v>308</v>
      </c>
      <c r="N51" s="177" t="s">
        <v>309</v>
      </c>
      <c r="O51" s="177"/>
      <c r="P51" s="176" t="s">
        <v>123</v>
      </c>
      <c r="Q51" s="176" t="s">
        <v>124</v>
      </c>
      <c r="R51" s="164"/>
      <c r="S51" s="177"/>
      <c r="T51" s="211"/>
      <c r="U51" s="5"/>
    </row>
    <row r="52" spans="2:21" s="4" customFormat="1" ht="10.5" customHeight="1">
      <c r="B52" s="220"/>
      <c r="C52" s="223"/>
      <c r="D52" s="202"/>
      <c r="E52" s="217"/>
      <c r="F52" s="178"/>
      <c r="G52" s="178"/>
      <c r="H52" s="178"/>
      <c r="I52" s="216"/>
      <c r="J52" s="178"/>
      <c r="K52" s="178"/>
      <c r="L52" s="180"/>
      <c r="M52" s="178"/>
      <c r="N52" s="178"/>
      <c r="O52" s="178"/>
      <c r="P52" s="178"/>
      <c r="Q52" s="178"/>
      <c r="R52" s="180"/>
      <c r="S52" s="178"/>
      <c r="T52" s="212"/>
      <c r="U52" s="5"/>
    </row>
    <row r="53" spans="2:21" ht="17.25" customHeight="1">
      <c r="B53" s="145" t="s">
        <v>7</v>
      </c>
      <c r="C53" s="147" t="s">
        <v>58</v>
      </c>
      <c r="D53" s="48" t="s">
        <v>1</v>
      </c>
      <c r="E53" s="34" t="s">
        <v>260</v>
      </c>
      <c r="F53" s="21"/>
      <c r="G53" s="38" t="s">
        <v>260</v>
      </c>
      <c r="H53" s="21"/>
      <c r="I53" s="22">
        <v>74</v>
      </c>
      <c r="J53" s="22">
        <v>1960</v>
      </c>
      <c r="K53" s="22">
        <v>1176</v>
      </c>
      <c r="L53" s="23">
        <f t="shared" ref="L53:L85" si="4">ROUND(K53/J53*100,1)</f>
        <v>60</v>
      </c>
      <c r="M53" s="41" t="s">
        <v>261</v>
      </c>
      <c r="N53" s="41" t="s">
        <v>261</v>
      </c>
      <c r="O53" s="22">
        <v>74</v>
      </c>
      <c r="P53" s="22">
        <v>1966</v>
      </c>
      <c r="Q53" s="22">
        <v>1176</v>
      </c>
      <c r="R53" s="23">
        <f t="shared" ref="R53:R87" si="5">ROUND(Q53/P53*100,1)</f>
        <v>59.8</v>
      </c>
      <c r="S53" s="57" t="s">
        <v>316</v>
      </c>
      <c r="T53" s="135"/>
    </row>
    <row r="54" spans="2:21" ht="17.25" customHeight="1">
      <c r="B54" s="146"/>
      <c r="C54" s="148"/>
      <c r="D54" s="44" t="s">
        <v>8</v>
      </c>
      <c r="E54" s="32" t="s">
        <v>262</v>
      </c>
      <c r="F54" s="2"/>
      <c r="G54" s="37" t="s">
        <v>262</v>
      </c>
      <c r="H54" s="2"/>
      <c r="I54" s="6">
        <v>71</v>
      </c>
      <c r="J54" s="6">
        <v>1640</v>
      </c>
      <c r="K54" s="6">
        <v>1632</v>
      </c>
      <c r="L54" s="7">
        <f t="shared" si="4"/>
        <v>99.5</v>
      </c>
      <c r="M54" s="40" t="s">
        <v>263</v>
      </c>
      <c r="N54" s="40" t="s">
        <v>264</v>
      </c>
      <c r="O54" s="6">
        <v>71</v>
      </c>
      <c r="P54" s="6">
        <v>1639</v>
      </c>
      <c r="Q54" s="6">
        <v>1632</v>
      </c>
      <c r="R54" s="7">
        <f t="shared" si="5"/>
        <v>99.6</v>
      </c>
      <c r="S54" s="56" t="s">
        <v>317</v>
      </c>
      <c r="T54" s="136"/>
    </row>
    <row r="55" spans="2:21" ht="17.25" customHeight="1">
      <c r="B55" s="49" t="s">
        <v>9</v>
      </c>
      <c r="C55" s="50" t="s">
        <v>61</v>
      </c>
      <c r="D55" s="43" t="s">
        <v>10</v>
      </c>
      <c r="E55" s="31" t="s">
        <v>165</v>
      </c>
      <c r="F55" s="18"/>
      <c r="G55" s="35" t="s">
        <v>144</v>
      </c>
      <c r="H55" s="26" t="s">
        <v>166</v>
      </c>
      <c r="I55" s="19">
        <v>95</v>
      </c>
      <c r="J55" s="19">
        <v>1803</v>
      </c>
      <c r="K55" s="19">
        <v>1803</v>
      </c>
      <c r="L55" s="20">
        <f t="shared" si="4"/>
        <v>100</v>
      </c>
      <c r="M55" s="39" t="s">
        <v>165</v>
      </c>
      <c r="N55" s="39" t="s">
        <v>265</v>
      </c>
      <c r="O55" s="19">
        <v>95</v>
      </c>
      <c r="P55" s="19">
        <v>1803</v>
      </c>
      <c r="Q55" s="19">
        <v>1803</v>
      </c>
      <c r="R55" s="20">
        <f t="shared" si="5"/>
        <v>100</v>
      </c>
      <c r="S55" s="55" t="s">
        <v>318</v>
      </c>
      <c r="T55" s="137" t="s">
        <v>11</v>
      </c>
    </row>
    <row r="56" spans="2:21" ht="17.25" customHeight="1">
      <c r="B56" s="146" t="s">
        <v>12</v>
      </c>
      <c r="C56" s="149" t="s">
        <v>52</v>
      </c>
      <c r="D56" s="44" t="s">
        <v>266</v>
      </c>
      <c r="E56" s="32" t="s">
        <v>267</v>
      </c>
      <c r="F56" s="2"/>
      <c r="G56" s="36" t="s">
        <v>145</v>
      </c>
      <c r="H56" s="1" t="s">
        <v>166</v>
      </c>
      <c r="I56" s="6">
        <v>248</v>
      </c>
      <c r="J56" s="6">
        <v>2580</v>
      </c>
      <c r="K56" s="6">
        <v>2580</v>
      </c>
      <c r="L56" s="7">
        <f t="shared" si="4"/>
        <v>100</v>
      </c>
      <c r="M56" s="40" t="s">
        <v>268</v>
      </c>
      <c r="N56" s="40" t="s">
        <v>269</v>
      </c>
      <c r="O56" s="6">
        <v>248</v>
      </c>
      <c r="P56" s="6">
        <v>2580</v>
      </c>
      <c r="Q56" s="6">
        <v>2580</v>
      </c>
      <c r="R56" s="7">
        <f t="shared" si="5"/>
        <v>100</v>
      </c>
      <c r="S56" s="56" t="s">
        <v>319</v>
      </c>
      <c r="T56" s="138" t="s">
        <v>13</v>
      </c>
    </row>
    <row r="57" spans="2:21" ht="17.25" customHeight="1">
      <c r="B57" s="146"/>
      <c r="C57" s="150"/>
      <c r="D57" s="47" t="s">
        <v>114</v>
      </c>
      <c r="E57" s="32" t="s">
        <v>270</v>
      </c>
      <c r="F57" s="2"/>
      <c r="G57" s="36" t="s">
        <v>146</v>
      </c>
      <c r="H57" s="1" t="s">
        <v>166</v>
      </c>
      <c r="I57" s="6">
        <v>165</v>
      </c>
      <c r="J57" s="6">
        <v>2630</v>
      </c>
      <c r="K57" s="6">
        <v>2630</v>
      </c>
      <c r="L57" s="7">
        <f t="shared" si="4"/>
        <v>100</v>
      </c>
      <c r="M57" s="40" t="s">
        <v>271</v>
      </c>
      <c r="N57" s="40" t="s">
        <v>269</v>
      </c>
      <c r="O57" s="6">
        <v>165</v>
      </c>
      <c r="P57" s="6">
        <v>2630</v>
      </c>
      <c r="Q57" s="6">
        <v>2630</v>
      </c>
      <c r="R57" s="7">
        <f t="shared" si="5"/>
        <v>100</v>
      </c>
      <c r="S57" s="56" t="s">
        <v>14</v>
      </c>
      <c r="T57" s="138" t="s">
        <v>13</v>
      </c>
    </row>
    <row r="58" spans="2:21" ht="17.25" customHeight="1">
      <c r="B58" s="146"/>
      <c r="C58" s="150"/>
      <c r="D58" s="47" t="s">
        <v>115</v>
      </c>
      <c r="E58" s="32" t="s">
        <v>270</v>
      </c>
      <c r="F58" s="2"/>
      <c r="G58" s="36" t="s">
        <v>147</v>
      </c>
      <c r="H58" s="1" t="s">
        <v>166</v>
      </c>
      <c r="I58" s="6">
        <v>186</v>
      </c>
      <c r="J58" s="6">
        <v>1910</v>
      </c>
      <c r="K58" s="6">
        <v>1910</v>
      </c>
      <c r="L58" s="7">
        <f t="shared" si="4"/>
        <v>100</v>
      </c>
      <c r="M58" s="40" t="s">
        <v>271</v>
      </c>
      <c r="N58" s="40" t="s">
        <v>272</v>
      </c>
      <c r="O58" s="6">
        <v>186</v>
      </c>
      <c r="P58" s="6">
        <v>1910</v>
      </c>
      <c r="Q58" s="6">
        <v>1910</v>
      </c>
      <c r="R58" s="7">
        <f t="shared" si="5"/>
        <v>100</v>
      </c>
      <c r="S58" s="56" t="s">
        <v>14</v>
      </c>
      <c r="T58" s="138" t="s">
        <v>15</v>
      </c>
    </row>
    <row r="59" spans="2:21" ht="17.25" customHeight="1">
      <c r="B59" s="146"/>
      <c r="C59" s="150"/>
      <c r="D59" s="44" t="s">
        <v>16</v>
      </c>
      <c r="E59" s="32" t="s">
        <v>273</v>
      </c>
      <c r="F59" s="2"/>
      <c r="G59" s="36" t="s">
        <v>148</v>
      </c>
      <c r="H59" s="1" t="s">
        <v>166</v>
      </c>
      <c r="I59" s="6">
        <v>251</v>
      </c>
      <c r="J59" s="6">
        <v>2356</v>
      </c>
      <c r="K59" s="6">
        <v>2356</v>
      </c>
      <c r="L59" s="7">
        <f t="shared" si="4"/>
        <v>100</v>
      </c>
      <c r="M59" s="40" t="s">
        <v>274</v>
      </c>
      <c r="N59" s="40" t="s">
        <v>275</v>
      </c>
      <c r="O59" s="6">
        <v>251</v>
      </c>
      <c r="P59" s="6">
        <v>2356</v>
      </c>
      <c r="Q59" s="6">
        <v>2356</v>
      </c>
      <c r="R59" s="7">
        <f t="shared" si="5"/>
        <v>100</v>
      </c>
      <c r="S59" s="56" t="s">
        <v>17</v>
      </c>
      <c r="T59" s="139" t="s">
        <v>3</v>
      </c>
    </row>
    <row r="60" spans="2:21" ht="17.25" customHeight="1">
      <c r="B60" s="146"/>
      <c r="C60" s="150"/>
      <c r="D60" s="44" t="s">
        <v>18</v>
      </c>
      <c r="E60" s="32" t="s">
        <v>276</v>
      </c>
      <c r="F60" s="2"/>
      <c r="G60" s="36" t="s">
        <v>148</v>
      </c>
      <c r="H60" s="1" t="s">
        <v>166</v>
      </c>
      <c r="I60" s="6">
        <v>174</v>
      </c>
      <c r="J60" s="6">
        <v>2856</v>
      </c>
      <c r="K60" s="6">
        <v>2856</v>
      </c>
      <c r="L60" s="7">
        <f t="shared" si="4"/>
        <v>100</v>
      </c>
      <c r="M60" s="40" t="s">
        <v>277</v>
      </c>
      <c r="N60" s="40" t="s">
        <v>278</v>
      </c>
      <c r="O60" s="6">
        <v>174</v>
      </c>
      <c r="P60" s="6">
        <v>2856</v>
      </c>
      <c r="Q60" s="6">
        <v>2856</v>
      </c>
      <c r="R60" s="7">
        <f t="shared" si="5"/>
        <v>100</v>
      </c>
      <c r="S60" s="56" t="s">
        <v>19</v>
      </c>
      <c r="T60" s="139" t="s">
        <v>3</v>
      </c>
    </row>
    <row r="61" spans="2:21" ht="17.25" customHeight="1">
      <c r="B61" s="146"/>
      <c r="C61" s="150"/>
      <c r="D61" s="44" t="s">
        <v>20</v>
      </c>
      <c r="E61" s="32" t="s">
        <v>278</v>
      </c>
      <c r="F61" s="2"/>
      <c r="G61" s="36" t="s">
        <v>148</v>
      </c>
      <c r="H61" s="1" t="s">
        <v>166</v>
      </c>
      <c r="I61" s="6">
        <v>108</v>
      </c>
      <c r="J61" s="6">
        <v>2194</v>
      </c>
      <c r="K61" s="6">
        <v>1171</v>
      </c>
      <c r="L61" s="7">
        <f t="shared" si="4"/>
        <v>53.4</v>
      </c>
      <c r="M61" s="40" t="s">
        <v>244</v>
      </c>
      <c r="N61" s="40" t="s">
        <v>279</v>
      </c>
      <c r="O61" s="6">
        <v>108</v>
      </c>
      <c r="P61" s="6">
        <v>2194</v>
      </c>
      <c r="Q61" s="6">
        <v>1171</v>
      </c>
      <c r="R61" s="7">
        <f t="shared" si="5"/>
        <v>53.4</v>
      </c>
      <c r="S61" s="56" t="s">
        <v>320</v>
      </c>
      <c r="T61" s="139" t="s">
        <v>3</v>
      </c>
    </row>
    <row r="62" spans="2:21" ht="17.25" customHeight="1">
      <c r="B62" s="146"/>
      <c r="C62" s="150"/>
      <c r="D62" s="44" t="s">
        <v>21</v>
      </c>
      <c r="E62" s="32" t="s">
        <v>192</v>
      </c>
      <c r="F62" s="2"/>
      <c r="G62" s="36" t="s">
        <v>148</v>
      </c>
      <c r="H62" s="1" t="s">
        <v>166</v>
      </c>
      <c r="I62" s="6">
        <v>366</v>
      </c>
      <c r="J62" s="6">
        <v>3090</v>
      </c>
      <c r="K62" s="6">
        <v>3090</v>
      </c>
      <c r="L62" s="7">
        <f t="shared" si="4"/>
        <v>100</v>
      </c>
      <c r="M62" s="40" t="s">
        <v>192</v>
      </c>
      <c r="N62" s="40" t="s">
        <v>192</v>
      </c>
      <c r="O62" s="6">
        <v>366</v>
      </c>
      <c r="P62" s="6">
        <v>3090</v>
      </c>
      <c r="Q62" s="6">
        <v>3090</v>
      </c>
      <c r="R62" s="7">
        <f t="shared" si="5"/>
        <v>100</v>
      </c>
      <c r="S62" s="56" t="s">
        <v>22</v>
      </c>
      <c r="T62" s="139" t="s">
        <v>3</v>
      </c>
    </row>
    <row r="63" spans="2:21" ht="17.25" customHeight="1">
      <c r="B63" s="146"/>
      <c r="C63" s="150"/>
      <c r="D63" s="44" t="s">
        <v>280</v>
      </c>
      <c r="E63" s="32" t="s">
        <v>278</v>
      </c>
      <c r="F63" s="2"/>
      <c r="G63" s="36" t="s">
        <v>148</v>
      </c>
      <c r="H63" s="1" t="s">
        <v>166</v>
      </c>
      <c r="I63" s="6">
        <v>646</v>
      </c>
      <c r="J63" s="6">
        <v>2179</v>
      </c>
      <c r="K63" s="6">
        <v>1452</v>
      </c>
      <c r="L63" s="7">
        <f t="shared" si="4"/>
        <v>66.599999999999994</v>
      </c>
      <c r="M63" s="40" t="s">
        <v>200</v>
      </c>
      <c r="N63" s="40" t="s">
        <v>281</v>
      </c>
      <c r="O63" s="6">
        <v>646</v>
      </c>
      <c r="P63" s="6">
        <v>2179</v>
      </c>
      <c r="Q63" s="6">
        <v>1452</v>
      </c>
      <c r="R63" s="7">
        <f t="shared" si="5"/>
        <v>66.599999999999994</v>
      </c>
      <c r="S63" s="56" t="s">
        <v>321</v>
      </c>
      <c r="T63" s="139" t="s">
        <v>3</v>
      </c>
    </row>
    <row r="64" spans="2:21" ht="17.25" customHeight="1">
      <c r="B64" s="146"/>
      <c r="C64" s="150"/>
      <c r="D64" s="44" t="s">
        <v>282</v>
      </c>
      <c r="E64" s="32" t="s">
        <v>283</v>
      </c>
      <c r="F64" s="2"/>
      <c r="G64" s="36" t="s">
        <v>149</v>
      </c>
      <c r="H64" s="1" t="s">
        <v>166</v>
      </c>
      <c r="I64" s="6">
        <v>186</v>
      </c>
      <c r="J64" s="6">
        <v>1230</v>
      </c>
      <c r="K64" s="6">
        <v>1230</v>
      </c>
      <c r="L64" s="7">
        <f t="shared" si="4"/>
        <v>100</v>
      </c>
      <c r="M64" s="40" t="s">
        <v>265</v>
      </c>
      <c r="N64" s="40" t="s">
        <v>284</v>
      </c>
      <c r="O64" s="6">
        <v>186</v>
      </c>
      <c r="P64" s="6">
        <v>1230</v>
      </c>
      <c r="Q64" s="6">
        <v>1230</v>
      </c>
      <c r="R64" s="7">
        <f t="shared" si="5"/>
        <v>100</v>
      </c>
      <c r="S64" s="56" t="s">
        <v>23</v>
      </c>
      <c r="T64" s="138" t="s">
        <v>4</v>
      </c>
    </row>
    <row r="65" spans="2:20" ht="17.25" customHeight="1">
      <c r="B65" s="146"/>
      <c r="C65" s="150"/>
      <c r="D65" s="44" t="s">
        <v>5</v>
      </c>
      <c r="E65" s="32" t="s">
        <v>285</v>
      </c>
      <c r="F65" s="2"/>
      <c r="G65" s="37" t="s">
        <v>286</v>
      </c>
      <c r="H65" s="2"/>
      <c r="I65" s="6">
        <v>222</v>
      </c>
      <c r="J65" s="6">
        <v>545</v>
      </c>
      <c r="K65" s="6">
        <v>540</v>
      </c>
      <c r="L65" s="7">
        <f t="shared" si="4"/>
        <v>99.1</v>
      </c>
      <c r="M65" s="40" t="s">
        <v>287</v>
      </c>
      <c r="N65" s="40" t="s">
        <v>288</v>
      </c>
      <c r="O65" s="6">
        <v>222</v>
      </c>
      <c r="P65" s="6">
        <v>545</v>
      </c>
      <c r="Q65" s="6">
        <v>540</v>
      </c>
      <c r="R65" s="7">
        <f t="shared" si="5"/>
        <v>99.1</v>
      </c>
      <c r="S65" s="56" t="s">
        <v>322</v>
      </c>
      <c r="T65" s="136"/>
    </row>
    <row r="66" spans="2:20" ht="17.25" customHeight="1">
      <c r="B66" s="146"/>
      <c r="C66" s="150"/>
      <c r="D66" s="47" t="s">
        <v>116</v>
      </c>
      <c r="E66" s="32" t="s">
        <v>289</v>
      </c>
      <c r="F66" s="2"/>
      <c r="G66" s="36" t="s">
        <v>146</v>
      </c>
      <c r="H66" s="1" t="s">
        <v>166</v>
      </c>
      <c r="I66" s="6">
        <v>140</v>
      </c>
      <c r="J66" s="6">
        <v>3140</v>
      </c>
      <c r="K66" s="6">
        <v>2543</v>
      </c>
      <c r="L66" s="7">
        <f t="shared" si="4"/>
        <v>81</v>
      </c>
      <c r="M66" s="40" t="s">
        <v>290</v>
      </c>
      <c r="N66" s="40" t="s">
        <v>290</v>
      </c>
      <c r="O66" s="6">
        <v>140</v>
      </c>
      <c r="P66" s="6">
        <v>3140</v>
      </c>
      <c r="Q66" s="6">
        <v>2543</v>
      </c>
      <c r="R66" s="7">
        <f t="shared" si="5"/>
        <v>81</v>
      </c>
      <c r="S66" s="56" t="s">
        <v>24</v>
      </c>
      <c r="T66" s="138" t="s">
        <v>13</v>
      </c>
    </row>
    <row r="67" spans="2:20" ht="17.25" customHeight="1">
      <c r="B67" s="146"/>
      <c r="C67" s="150"/>
      <c r="D67" s="44" t="s">
        <v>25</v>
      </c>
      <c r="E67" s="32" t="s">
        <v>69</v>
      </c>
      <c r="F67" s="2"/>
      <c r="G67" s="36" t="s">
        <v>147</v>
      </c>
      <c r="H67" s="1" t="s">
        <v>166</v>
      </c>
      <c r="I67" s="6">
        <v>207</v>
      </c>
      <c r="J67" s="6">
        <v>830</v>
      </c>
      <c r="K67" s="6">
        <v>830</v>
      </c>
      <c r="L67" s="7">
        <f t="shared" si="4"/>
        <v>100</v>
      </c>
      <c r="M67" s="40" t="s">
        <v>70</v>
      </c>
      <c r="N67" s="40" t="s">
        <v>71</v>
      </c>
      <c r="O67" s="6">
        <v>207</v>
      </c>
      <c r="P67" s="6">
        <v>830</v>
      </c>
      <c r="Q67" s="6">
        <v>830</v>
      </c>
      <c r="R67" s="7">
        <f t="shared" si="5"/>
        <v>100</v>
      </c>
      <c r="S67" s="56" t="s">
        <v>26</v>
      </c>
      <c r="T67" s="138" t="s">
        <v>15</v>
      </c>
    </row>
    <row r="68" spans="2:20" ht="17.25" customHeight="1">
      <c r="B68" s="146"/>
      <c r="C68" s="150"/>
      <c r="D68" s="44" t="s">
        <v>27</v>
      </c>
      <c r="E68" s="32" t="s">
        <v>72</v>
      </c>
      <c r="F68" s="2"/>
      <c r="G68" s="36" t="s">
        <v>150</v>
      </c>
      <c r="H68" s="1" t="s">
        <v>166</v>
      </c>
      <c r="I68" s="6">
        <v>52</v>
      </c>
      <c r="J68" s="6">
        <v>350</v>
      </c>
      <c r="K68" s="6">
        <v>350</v>
      </c>
      <c r="L68" s="7">
        <f t="shared" si="4"/>
        <v>100</v>
      </c>
      <c r="M68" s="40" t="s">
        <v>73</v>
      </c>
      <c r="N68" s="40" t="s">
        <v>73</v>
      </c>
      <c r="O68" s="6">
        <v>52</v>
      </c>
      <c r="P68" s="6">
        <v>350</v>
      </c>
      <c r="Q68" s="6">
        <v>350</v>
      </c>
      <c r="R68" s="7">
        <f t="shared" si="5"/>
        <v>100</v>
      </c>
      <c r="S68" s="56" t="s">
        <v>26</v>
      </c>
      <c r="T68" s="138" t="s">
        <v>15</v>
      </c>
    </row>
    <row r="69" spans="2:20" ht="17.25" customHeight="1">
      <c r="B69" s="146"/>
      <c r="C69" s="150"/>
      <c r="D69" s="44" t="s">
        <v>28</v>
      </c>
      <c r="E69" s="32" t="s">
        <v>74</v>
      </c>
      <c r="F69" s="2"/>
      <c r="G69" s="36" t="s">
        <v>146</v>
      </c>
      <c r="H69" s="1" t="s">
        <v>166</v>
      </c>
      <c r="I69" s="6">
        <v>172</v>
      </c>
      <c r="J69" s="6">
        <v>1765</v>
      </c>
      <c r="K69" s="6">
        <v>1765</v>
      </c>
      <c r="L69" s="7">
        <f t="shared" si="4"/>
        <v>100</v>
      </c>
      <c r="M69" s="40" t="s">
        <v>71</v>
      </c>
      <c r="N69" s="40" t="s">
        <v>75</v>
      </c>
      <c r="O69" s="6">
        <v>172</v>
      </c>
      <c r="P69" s="6">
        <v>1765</v>
      </c>
      <c r="Q69" s="6">
        <v>1765</v>
      </c>
      <c r="R69" s="7">
        <f t="shared" si="5"/>
        <v>100</v>
      </c>
      <c r="S69" s="56" t="s">
        <v>29</v>
      </c>
      <c r="T69" s="138" t="s">
        <v>13</v>
      </c>
    </row>
    <row r="70" spans="2:20" ht="17.25" customHeight="1">
      <c r="B70" s="146"/>
      <c r="C70" s="150"/>
      <c r="D70" s="44" t="s">
        <v>30</v>
      </c>
      <c r="E70" s="32" t="s">
        <v>76</v>
      </c>
      <c r="F70" s="2"/>
      <c r="G70" s="36" t="s">
        <v>151</v>
      </c>
      <c r="H70" s="1" t="s">
        <v>166</v>
      </c>
      <c r="I70" s="6">
        <v>111</v>
      </c>
      <c r="J70" s="6">
        <v>2940</v>
      </c>
      <c r="K70" s="6">
        <v>2025</v>
      </c>
      <c r="L70" s="7">
        <f t="shared" si="4"/>
        <v>68.900000000000006</v>
      </c>
      <c r="M70" s="40" t="s">
        <v>77</v>
      </c>
      <c r="N70" s="40" t="s">
        <v>78</v>
      </c>
      <c r="O70" s="6">
        <v>111</v>
      </c>
      <c r="P70" s="6">
        <v>2940</v>
      </c>
      <c r="Q70" s="6">
        <v>2025</v>
      </c>
      <c r="R70" s="7">
        <f t="shared" si="5"/>
        <v>68.900000000000006</v>
      </c>
      <c r="S70" s="56" t="s">
        <v>323</v>
      </c>
      <c r="T70" s="138" t="s">
        <v>15</v>
      </c>
    </row>
    <row r="71" spans="2:20" ht="17.25" customHeight="1">
      <c r="B71" s="146"/>
      <c r="C71" s="150"/>
      <c r="D71" s="44" t="s">
        <v>79</v>
      </c>
      <c r="E71" s="32" t="s">
        <v>76</v>
      </c>
      <c r="F71" s="2"/>
      <c r="G71" s="36" t="s">
        <v>152</v>
      </c>
      <c r="H71" s="1" t="s">
        <v>166</v>
      </c>
      <c r="I71" s="6">
        <v>258</v>
      </c>
      <c r="J71" s="6">
        <v>660</v>
      </c>
      <c r="K71" s="6">
        <v>660</v>
      </c>
      <c r="L71" s="7">
        <f t="shared" si="4"/>
        <v>100</v>
      </c>
      <c r="M71" s="40" t="s">
        <v>80</v>
      </c>
      <c r="N71" s="40" t="s">
        <v>78</v>
      </c>
      <c r="O71" s="6">
        <v>258</v>
      </c>
      <c r="P71" s="6">
        <v>660</v>
      </c>
      <c r="Q71" s="6">
        <v>660</v>
      </c>
      <c r="R71" s="7">
        <f t="shared" si="5"/>
        <v>100</v>
      </c>
      <c r="S71" s="56" t="s">
        <v>31</v>
      </c>
      <c r="T71" s="138" t="s">
        <v>32</v>
      </c>
    </row>
    <row r="72" spans="2:20" ht="17.25" customHeight="1">
      <c r="B72" s="146"/>
      <c r="C72" s="150"/>
      <c r="D72" s="44" t="s">
        <v>81</v>
      </c>
      <c r="E72" s="33" t="s">
        <v>153</v>
      </c>
      <c r="F72" s="2" t="s">
        <v>166</v>
      </c>
      <c r="G72" s="36" t="s">
        <v>152</v>
      </c>
      <c r="H72" s="1" t="s">
        <v>166</v>
      </c>
      <c r="I72" s="6">
        <v>138</v>
      </c>
      <c r="J72" s="6">
        <v>2330</v>
      </c>
      <c r="K72" s="6">
        <v>2320</v>
      </c>
      <c r="L72" s="7">
        <f t="shared" si="4"/>
        <v>99.6</v>
      </c>
      <c r="M72" s="40" t="s">
        <v>75</v>
      </c>
      <c r="N72" s="40" t="s">
        <v>82</v>
      </c>
      <c r="O72" s="6">
        <v>138</v>
      </c>
      <c r="P72" s="6">
        <v>2330</v>
      </c>
      <c r="Q72" s="6">
        <v>2320</v>
      </c>
      <c r="R72" s="7">
        <f t="shared" si="5"/>
        <v>99.6</v>
      </c>
      <c r="S72" s="56" t="s">
        <v>324</v>
      </c>
      <c r="T72" s="136"/>
    </row>
    <row r="73" spans="2:20" ht="17.25" customHeight="1">
      <c r="B73" s="146"/>
      <c r="C73" s="150"/>
      <c r="D73" s="47" t="s">
        <v>117</v>
      </c>
      <c r="E73" s="33" t="s">
        <v>153</v>
      </c>
      <c r="F73" s="2" t="s">
        <v>166</v>
      </c>
      <c r="G73" s="36" t="s">
        <v>152</v>
      </c>
      <c r="H73" s="1" t="s">
        <v>166</v>
      </c>
      <c r="I73" s="6">
        <v>429</v>
      </c>
      <c r="J73" s="6">
        <v>882</v>
      </c>
      <c r="K73" s="6">
        <v>855</v>
      </c>
      <c r="L73" s="7">
        <f t="shared" si="4"/>
        <v>96.9</v>
      </c>
      <c r="M73" s="40" t="s">
        <v>83</v>
      </c>
      <c r="N73" s="40" t="s">
        <v>84</v>
      </c>
      <c r="O73" s="6">
        <v>429</v>
      </c>
      <c r="P73" s="6">
        <v>882</v>
      </c>
      <c r="Q73" s="6">
        <v>855</v>
      </c>
      <c r="R73" s="7">
        <f t="shared" si="5"/>
        <v>96.9</v>
      </c>
      <c r="S73" s="56" t="s">
        <v>33</v>
      </c>
      <c r="T73" s="136"/>
    </row>
    <row r="74" spans="2:20" ht="17.25" customHeight="1">
      <c r="B74" s="146"/>
      <c r="C74" s="150"/>
      <c r="D74" s="47" t="s">
        <v>118</v>
      </c>
      <c r="E74" s="33" t="s">
        <v>154</v>
      </c>
      <c r="F74" s="2" t="s">
        <v>166</v>
      </c>
      <c r="G74" s="36" t="s">
        <v>155</v>
      </c>
      <c r="H74" s="1" t="s">
        <v>166</v>
      </c>
      <c r="I74" s="6">
        <v>481</v>
      </c>
      <c r="J74" s="6">
        <v>2530</v>
      </c>
      <c r="K74" s="6">
        <v>2530</v>
      </c>
      <c r="L74" s="7">
        <f t="shared" si="4"/>
        <v>100</v>
      </c>
      <c r="M74" s="40" t="s">
        <v>85</v>
      </c>
      <c r="N74" s="40" t="s">
        <v>85</v>
      </c>
      <c r="O74" s="6">
        <v>481</v>
      </c>
      <c r="P74" s="6">
        <v>2530</v>
      </c>
      <c r="Q74" s="6">
        <v>2530</v>
      </c>
      <c r="R74" s="7">
        <f t="shared" si="5"/>
        <v>100</v>
      </c>
      <c r="S74" s="56" t="s">
        <v>34</v>
      </c>
      <c r="T74" s="138" t="s">
        <v>156</v>
      </c>
    </row>
    <row r="75" spans="2:20" ht="17.25" customHeight="1">
      <c r="B75" s="146"/>
      <c r="C75" s="150"/>
      <c r="D75" s="44" t="s">
        <v>86</v>
      </c>
      <c r="E75" s="33" t="s">
        <v>154</v>
      </c>
      <c r="F75" s="2" t="s">
        <v>166</v>
      </c>
      <c r="G75" s="36" t="s">
        <v>155</v>
      </c>
      <c r="H75" s="1" t="s">
        <v>166</v>
      </c>
      <c r="I75" s="6">
        <v>164</v>
      </c>
      <c r="J75" s="6">
        <v>690</v>
      </c>
      <c r="K75" s="6">
        <v>678</v>
      </c>
      <c r="L75" s="7">
        <f t="shared" si="4"/>
        <v>98.3</v>
      </c>
      <c r="M75" s="40" t="s">
        <v>78</v>
      </c>
      <c r="N75" s="40" t="s">
        <v>87</v>
      </c>
      <c r="O75" s="6">
        <v>164</v>
      </c>
      <c r="P75" s="6">
        <v>690</v>
      </c>
      <c r="Q75" s="6">
        <v>678</v>
      </c>
      <c r="R75" s="7">
        <f t="shared" si="5"/>
        <v>98.3</v>
      </c>
      <c r="S75" s="56" t="s">
        <v>35</v>
      </c>
      <c r="T75" s="138" t="s">
        <v>36</v>
      </c>
    </row>
    <row r="76" spans="2:20" ht="17.25" customHeight="1">
      <c r="B76" s="146"/>
      <c r="C76" s="150"/>
      <c r="D76" s="44" t="s">
        <v>88</v>
      </c>
      <c r="E76" s="33" t="s">
        <v>154</v>
      </c>
      <c r="F76" s="2" t="s">
        <v>166</v>
      </c>
      <c r="G76" s="36" t="s">
        <v>155</v>
      </c>
      <c r="H76" s="1" t="s">
        <v>166</v>
      </c>
      <c r="I76" s="6">
        <v>369</v>
      </c>
      <c r="J76" s="6">
        <v>1980</v>
      </c>
      <c r="K76" s="6">
        <v>1980</v>
      </c>
      <c r="L76" s="7">
        <f t="shared" si="4"/>
        <v>100</v>
      </c>
      <c r="M76" s="40" t="s">
        <v>89</v>
      </c>
      <c r="N76" s="40" t="s">
        <v>82</v>
      </c>
      <c r="O76" s="6">
        <v>369</v>
      </c>
      <c r="P76" s="6">
        <v>1980</v>
      </c>
      <c r="Q76" s="6">
        <v>1980</v>
      </c>
      <c r="R76" s="7">
        <f t="shared" si="5"/>
        <v>100</v>
      </c>
      <c r="S76" s="56" t="s">
        <v>37</v>
      </c>
      <c r="T76" s="136"/>
    </row>
    <row r="77" spans="2:20" ht="17.25" customHeight="1">
      <c r="B77" s="146"/>
      <c r="C77" s="150"/>
      <c r="D77" s="44" t="s">
        <v>38</v>
      </c>
      <c r="E77" s="32" t="s">
        <v>90</v>
      </c>
      <c r="F77" s="2"/>
      <c r="G77" s="36" t="s">
        <v>157</v>
      </c>
      <c r="H77" s="1" t="s">
        <v>166</v>
      </c>
      <c r="I77" s="6">
        <v>201</v>
      </c>
      <c r="J77" s="6">
        <v>2151</v>
      </c>
      <c r="K77" s="6">
        <v>2151</v>
      </c>
      <c r="L77" s="7">
        <f t="shared" si="4"/>
        <v>100</v>
      </c>
      <c r="M77" s="40" t="s">
        <v>91</v>
      </c>
      <c r="N77" s="40" t="s">
        <v>91</v>
      </c>
      <c r="O77" s="6">
        <v>201</v>
      </c>
      <c r="P77" s="6">
        <v>2150.6999999999998</v>
      </c>
      <c r="Q77" s="6">
        <f>ROUND(2150.7,0)</f>
        <v>2151</v>
      </c>
      <c r="R77" s="7">
        <f t="shared" si="5"/>
        <v>100</v>
      </c>
      <c r="S77" s="56" t="s">
        <v>325</v>
      </c>
      <c r="T77" s="139" t="s">
        <v>134</v>
      </c>
    </row>
    <row r="78" spans="2:20" ht="17.25" customHeight="1">
      <c r="B78" s="146"/>
      <c r="C78" s="150"/>
      <c r="D78" s="44" t="s">
        <v>39</v>
      </c>
      <c r="E78" s="32" t="s">
        <v>92</v>
      </c>
      <c r="F78" s="2"/>
      <c r="G78" s="36" t="s">
        <v>157</v>
      </c>
      <c r="H78" s="1" t="s">
        <v>166</v>
      </c>
      <c r="I78" s="6">
        <v>72</v>
      </c>
      <c r="J78" s="6">
        <v>1280</v>
      </c>
      <c r="K78" s="6">
        <v>1265</v>
      </c>
      <c r="L78" s="7">
        <f t="shared" si="4"/>
        <v>98.8</v>
      </c>
      <c r="M78" s="40" t="s">
        <v>93</v>
      </c>
      <c r="N78" s="40" t="s">
        <v>94</v>
      </c>
      <c r="O78" s="6">
        <v>72</v>
      </c>
      <c r="P78" s="6">
        <v>1280</v>
      </c>
      <c r="Q78" s="6">
        <f>ROUND(1264.6,0)</f>
        <v>1265</v>
      </c>
      <c r="R78" s="7">
        <f t="shared" si="5"/>
        <v>98.8</v>
      </c>
      <c r="S78" s="56" t="s">
        <v>40</v>
      </c>
      <c r="T78" s="139" t="s">
        <v>134</v>
      </c>
    </row>
    <row r="79" spans="2:20" ht="17.25" customHeight="1">
      <c r="B79" s="146"/>
      <c r="C79" s="150"/>
      <c r="D79" s="44" t="s">
        <v>95</v>
      </c>
      <c r="E79" s="32" t="s">
        <v>96</v>
      </c>
      <c r="F79" s="2"/>
      <c r="G79" s="36" t="s">
        <v>157</v>
      </c>
      <c r="H79" s="1" t="s">
        <v>166</v>
      </c>
      <c r="I79" s="6">
        <v>42</v>
      </c>
      <c r="J79" s="6">
        <v>790</v>
      </c>
      <c r="K79" s="6">
        <v>771</v>
      </c>
      <c r="L79" s="7">
        <f t="shared" si="4"/>
        <v>97.6</v>
      </c>
      <c r="M79" s="40" t="s">
        <v>97</v>
      </c>
      <c r="N79" s="40" t="s">
        <v>98</v>
      </c>
      <c r="O79" s="6">
        <v>42</v>
      </c>
      <c r="P79" s="6">
        <v>790</v>
      </c>
      <c r="Q79" s="6">
        <f>ROUND(770.9,0)</f>
        <v>771</v>
      </c>
      <c r="R79" s="7">
        <f t="shared" si="5"/>
        <v>97.6</v>
      </c>
      <c r="S79" s="56" t="s">
        <v>41</v>
      </c>
      <c r="T79" s="139" t="s">
        <v>134</v>
      </c>
    </row>
    <row r="80" spans="2:20" ht="17.25" customHeight="1">
      <c r="B80" s="146"/>
      <c r="C80" s="151"/>
      <c r="D80" s="47" t="s">
        <v>119</v>
      </c>
      <c r="E80" s="32" t="s">
        <v>99</v>
      </c>
      <c r="F80" s="2"/>
      <c r="G80" s="36" t="s">
        <v>158</v>
      </c>
      <c r="H80" s="1" t="s">
        <v>166</v>
      </c>
      <c r="I80" s="6">
        <v>31</v>
      </c>
      <c r="J80" s="6">
        <v>570</v>
      </c>
      <c r="K80" s="6">
        <v>282</v>
      </c>
      <c r="L80" s="7">
        <f t="shared" si="4"/>
        <v>49.5</v>
      </c>
      <c r="M80" s="40" t="s">
        <v>100</v>
      </c>
      <c r="N80" s="40" t="s">
        <v>101</v>
      </c>
      <c r="O80" s="6">
        <v>31</v>
      </c>
      <c r="P80" s="6">
        <v>282</v>
      </c>
      <c r="Q80" s="6">
        <v>282</v>
      </c>
      <c r="R80" s="7">
        <f t="shared" si="5"/>
        <v>100</v>
      </c>
      <c r="S80" s="56" t="s">
        <v>24</v>
      </c>
      <c r="T80" s="139" t="s">
        <v>134</v>
      </c>
    </row>
    <row r="81" spans="2:20" ht="17.25" customHeight="1">
      <c r="B81" s="45" t="s">
        <v>42</v>
      </c>
      <c r="C81" s="46" t="s">
        <v>292</v>
      </c>
      <c r="D81" s="44" t="s">
        <v>43</v>
      </c>
      <c r="E81" s="32" t="s">
        <v>102</v>
      </c>
      <c r="F81" s="2"/>
      <c r="G81" s="37" t="s">
        <v>102</v>
      </c>
      <c r="H81" s="2"/>
      <c r="I81" s="6">
        <v>40</v>
      </c>
      <c r="J81" s="6">
        <v>640</v>
      </c>
      <c r="K81" s="6">
        <v>640</v>
      </c>
      <c r="L81" s="7">
        <f t="shared" si="4"/>
        <v>100</v>
      </c>
      <c r="M81" s="40" t="s">
        <v>103</v>
      </c>
      <c r="N81" s="40" t="s">
        <v>103</v>
      </c>
      <c r="O81" s="6">
        <v>40</v>
      </c>
      <c r="P81" s="6">
        <v>640</v>
      </c>
      <c r="Q81" s="6">
        <v>640</v>
      </c>
      <c r="R81" s="7">
        <f t="shared" si="5"/>
        <v>100</v>
      </c>
      <c r="S81" s="56" t="s">
        <v>131</v>
      </c>
      <c r="T81" s="136"/>
    </row>
    <row r="82" spans="2:20" ht="17.25" customHeight="1">
      <c r="B82" s="146" t="s">
        <v>44</v>
      </c>
      <c r="C82" s="148" t="s">
        <v>56</v>
      </c>
      <c r="D82" s="44" t="s">
        <v>45</v>
      </c>
      <c r="E82" s="32" t="s">
        <v>73</v>
      </c>
      <c r="F82" s="2"/>
      <c r="G82" s="36" t="s">
        <v>159</v>
      </c>
      <c r="H82" s="1" t="s">
        <v>166</v>
      </c>
      <c r="I82" s="6">
        <v>39</v>
      </c>
      <c r="J82" s="6">
        <v>1240</v>
      </c>
      <c r="K82" s="6">
        <v>330</v>
      </c>
      <c r="L82" s="7">
        <f t="shared" si="4"/>
        <v>26.6</v>
      </c>
      <c r="M82" s="40" t="s">
        <v>104</v>
      </c>
      <c r="N82" s="40" t="s">
        <v>104</v>
      </c>
      <c r="O82" s="6">
        <v>39</v>
      </c>
      <c r="P82" s="6">
        <v>330</v>
      </c>
      <c r="Q82" s="6">
        <v>330</v>
      </c>
      <c r="R82" s="7">
        <f t="shared" si="5"/>
        <v>100</v>
      </c>
      <c r="S82" s="56" t="s">
        <v>326</v>
      </c>
      <c r="T82" s="139" t="s">
        <v>2</v>
      </c>
    </row>
    <row r="83" spans="2:20" ht="17.25" customHeight="1">
      <c r="B83" s="146"/>
      <c r="C83" s="148"/>
      <c r="D83" s="44" t="s">
        <v>46</v>
      </c>
      <c r="E83" s="33" t="s">
        <v>159</v>
      </c>
      <c r="F83" s="1" t="s">
        <v>166</v>
      </c>
      <c r="G83" s="36" t="s">
        <v>159</v>
      </c>
      <c r="H83" s="1" t="s">
        <v>166</v>
      </c>
      <c r="I83" s="6">
        <v>54</v>
      </c>
      <c r="J83" s="6">
        <v>1000</v>
      </c>
      <c r="K83" s="6">
        <v>1000</v>
      </c>
      <c r="L83" s="7">
        <f t="shared" si="4"/>
        <v>100</v>
      </c>
      <c r="M83" s="40" t="s">
        <v>105</v>
      </c>
      <c r="N83" s="40" t="s">
        <v>105</v>
      </c>
      <c r="O83" s="6">
        <v>54</v>
      </c>
      <c r="P83" s="6">
        <v>1000</v>
      </c>
      <c r="Q83" s="6">
        <v>1000</v>
      </c>
      <c r="R83" s="7">
        <f t="shared" si="5"/>
        <v>100</v>
      </c>
      <c r="S83" s="56" t="s">
        <v>47</v>
      </c>
      <c r="T83" s="136"/>
    </row>
    <row r="84" spans="2:20" ht="17.25" customHeight="1">
      <c r="B84" s="146"/>
      <c r="C84" s="148"/>
      <c r="D84" s="44" t="s">
        <v>106</v>
      </c>
      <c r="E84" s="33" t="s">
        <v>159</v>
      </c>
      <c r="F84" s="1" t="s">
        <v>166</v>
      </c>
      <c r="G84" s="36" t="s">
        <v>159</v>
      </c>
      <c r="H84" s="1" t="s">
        <v>166</v>
      </c>
      <c r="I84" s="6">
        <v>33</v>
      </c>
      <c r="J84" s="6">
        <v>1010</v>
      </c>
      <c r="K84" s="6">
        <v>1010</v>
      </c>
      <c r="L84" s="7">
        <f t="shared" si="4"/>
        <v>100</v>
      </c>
      <c r="M84" s="40" t="s">
        <v>105</v>
      </c>
      <c r="N84" s="40" t="s">
        <v>107</v>
      </c>
      <c r="O84" s="6">
        <v>33</v>
      </c>
      <c r="P84" s="6">
        <v>1010</v>
      </c>
      <c r="Q84" s="6">
        <v>1010</v>
      </c>
      <c r="R84" s="7">
        <f t="shared" si="5"/>
        <v>100</v>
      </c>
      <c r="S84" s="56" t="s">
        <v>327</v>
      </c>
      <c r="T84" s="136"/>
    </row>
    <row r="85" spans="2:20" ht="17.25" customHeight="1">
      <c r="B85" s="146" t="s">
        <v>48</v>
      </c>
      <c r="C85" s="148" t="s">
        <v>63</v>
      </c>
      <c r="D85" s="44" t="s">
        <v>1</v>
      </c>
      <c r="E85" s="32" t="s">
        <v>108</v>
      </c>
      <c r="F85" s="2"/>
      <c r="G85" s="36" t="s">
        <v>160</v>
      </c>
      <c r="H85" s="1" t="s">
        <v>166</v>
      </c>
      <c r="I85" s="6">
        <v>221</v>
      </c>
      <c r="J85" s="6">
        <v>560</v>
      </c>
      <c r="K85" s="6">
        <v>560</v>
      </c>
      <c r="L85" s="7">
        <f t="shared" si="4"/>
        <v>100</v>
      </c>
      <c r="M85" s="40" t="s">
        <v>206</v>
      </c>
      <c r="N85" s="40" t="s">
        <v>288</v>
      </c>
      <c r="O85" s="6">
        <v>221</v>
      </c>
      <c r="P85" s="6">
        <v>560</v>
      </c>
      <c r="Q85" s="6">
        <v>560</v>
      </c>
      <c r="R85" s="7">
        <f t="shared" si="5"/>
        <v>100</v>
      </c>
      <c r="S85" s="56" t="s">
        <v>315</v>
      </c>
      <c r="T85" s="139" t="s">
        <v>161</v>
      </c>
    </row>
    <row r="86" spans="2:20" ht="17.25" customHeight="1">
      <c r="B86" s="146"/>
      <c r="C86" s="148"/>
      <c r="D86" s="44" t="s">
        <v>49</v>
      </c>
      <c r="E86" s="32" t="s">
        <v>108</v>
      </c>
      <c r="F86" s="2"/>
      <c r="G86" s="36" t="s">
        <v>160</v>
      </c>
      <c r="H86" s="1" t="s">
        <v>166</v>
      </c>
      <c r="I86" s="6">
        <v>193</v>
      </c>
      <c r="J86" s="6">
        <v>1060</v>
      </c>
      <c r="K86" s="6">
        <v>1060</v>
      </c>
      <c r="L86" s="7">
        <f>ROUND(K86/J86*100,1)</f>
        <v>100</v>
      </c>
      <c r="M86" s="40" t="s">
        <v>290</v>
      </c>
      <c r="N86" s="40" t="s">
        <v>290</v>
      </c>
      <c r="O86" s="6">
        <v>193</v>
      </c>
      <c r="P86" s="6">
        <v>1060</v>
      </c>
      <c r="Q86" s="6">
        <v>1060</v>
      </c>
      <c r="R86" s="7">
        <f t="shared" si="5"/>
        <v>100</v>
      </c>
      <c r="S86" s="56" t="s">
        <v>50</v>
      </c>
      <c r="T86" s="139" t="s">
        <v>161</v>
      </c>
    </row>
    <row r="87" spans="2:20" ht="13.5" customHeight="1">
      <c r="B87" s="142" t="s">
        <v>304</v>
      </c>
      <c r="C87" s="143"/>
      <c r="D87" s="144"/>
      <c r="E87" s="30"/>
      <c r="F87" s="15"/>
      <c r="G87" s="14"/>
      <c r="H87" s="15"/>
      <c r="I87" s="16">
        <f>SUM('P-32  P-33'!I6:I52,I45:I86)</f>
        <v>13267.3</v>
      </c>
      <c r="J87" s="16">
        <f>SUM('P-32  P-33'!J6:J52,J45:J86)</f>
        <v>130607</v>
      </c>
      <c r="K87" s="16">
        <f>SUM('P-32  P-33'!K6:K52,K45:K86)</f>
        <v>115402.7</v>
      </c>
      <c r="L87" s="24">
        <f>ROUND(K87/J87*100,1)</f>
        <v>88.4</v>
      </c>
      <c r="M87" s="42"/>
      <c r="N87" s="42"/>
      <c r="O87" s="16">
        <f>SUM('P-32  P-33'!O6:O52,O45:O86)</f>
        <v>12924</v>
      </c>
      <c r="P87" s="16">
        <f>SUM('P-32  P-33'!P6:P52,P45:P86)</f>
        <v>121279.8</v>
      </c>
      <c r="Q87" s="16">
        <f>SUM('P-32  P-33'!Q6:Q52,Q45:Q86)</f>
        <v>115402.7</v>
      </c>
      <c r="R87" s="25">
        <f t="shared" si="5"/>
        <v>95.2</v>
      </c>
      <c r="S87" s="58"/>
      <c r="T87" s="140"/>
    </row>
    <row r="88" spans="2:20" ht="4.5" customHeight="1">
      <c r="B88" s="59"/>
      <c r="C88" s="59"/>
      <c r="D88" s="59"/>
      <c r="E88" s="59"/>
      <c r="F88" s="8"/>
      <c r="G88" s="59"/>
      <c r="H88" s="8"/>
      <c r="I88" s="53"/>
      <c r="J88" s="53"/>
      <c r="K88" s="53"/>
      <c r="L88" s="54"/>
      <c r="M88" s="52"/>
      <c r="N88" s="52"/>
      <c r="O88" s="53"/>
      <c r="P88" s="53"/>
      <c r="Q88" s="53"/>
      <c r="R88" s="60"/>
      <c r="S88" s="61"/>
      <c r="T88" s="61"/>
    </row>
    <row r="89" spans="2:20" ht="10.5" customHeight="1">
      <c r="B89" s="27" t="s">
        <v>313</v>
      </c>
      <c r="C89" s="12"/>
      <c r="D89" s="12"/>
      <c r="E89" s="13"/>
      <c r="F89" s="12"/>
      <c r="G89" s="13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27"/>
    </row>
    <row r="90" spans="2:20" ht="10.5" customHeight="1">
      <c r="B90" s="28" t="s">
        <v>314</v>
      </c>
      <c r="T90" s="28"/>
    </row>
    <row r="91" spans="2:20">
      <c r="T91" s="28"/>
    </row>
    <row r="93" spans="2:20">
      <c r="F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7" spans="3:3">
      <c r="C97" s="17"/>
    </row>
  </sheetData>
  <mergeCells count="79">
    <mergeCell ref="Q51:Q52"/>
    <mergeCell ref="B49:B52"/>
    <mergeCell ref="C49:C52"/>
    <mergeCell ref="J51:J52"/>
    <mergeCell ref="K51:K52"/>
    <mergeCell ref="M51:M52"/>
    <mergeCell ref="N51:N52"/>
    <mergeCell ref="P51:P52"/>
    <mergeCell ref="Q48:T48"/>
    <mergeCell ref="D49:D52"/>
    <mergeCell ref="E49:L49"/>
    <mergeCell ref="M49:R49"/>
    <mergeCell ref="S49:S52"/>
    <mergeCell ref="T49:T52"/>
    <mergeCell ref="E50:H50"/>
    <mergeCell ref="I50:I52"/>
    <mergeCell ref="J50:K50"/>
    <mergeCell ref="L50:L52"/>
    <mergeCell ref="M50:N50"/>
    <mergeCell ref="O50:O52"/>
    <mergeCell ref="P50:Q50"/>
    <mergeCell ref="R50:R52"/>
    <mergeCell ref="E51:F52"/>
    <mergeCell ref="G51:H52"/>
    <mergeCell ref="B2:B5"/>
    <mergeCell ref="B6:B7"/>
    <mergeCell ref="C6:C7"/>
    <mergeCell ref="B8:B12"/>
    <mergeCell ref="C8:C12"/>
    <mergeCell ref="J4:J5"/>
    <mergeCell ref="K4:K5"/>
    <mergeCell ref="P4:P5"/>
    <mergeCell ref="Q4:Q5"/>
    <mergeCell ref="C22:C23"/>
    <mergeCell ref="C16:C17"/>
    <mergeCell ref="L3:L5"/>
    <mergeCell ref="M3:N3"/>
    <mergeCell ref="M4:M5"/>
    <mergeCell ref="E3:H3"/>
    <mergeCell ref="C19:C21"/>
    <mergeCell ref="C13:C15"/>
    <mergeCell ref="E4:F5"/>
    <mergeCell ref="G4:H5"/>
    <mergeCell ref="C2:C5"/>
    <mergeCell ref="D2:D5"/>
    <mergeCell ref="Q1:T1"/>
    <mergeCell ref="R3:R5"/>
    <mergeCell ref="S2:S5"/>
    <mergeCell ref="T2:T5"/>
    <mergeCell ref="N4:N5"/>
    <mergeCell ref="O3:O5"/>
    <mergeCell ref="P3:Q3"/>
    <mergeCell ref="E2:L2"/>
    <mergeCell ref="M2:R2"/>
    <mergeCell ref="J3:K3"/>
    <mergeCell ref="I3:I5"/>
    <mergeCell ref="B85:B86"/>
    <mergeCell ref="C85:C86"/>
    <mergeCell ref="B13:B15"/>
    <mergeCell ref="B36:B39"/>
    <mergeCell ref="B16:B17"/>
    <mergeCell ref="C36:C39"/>
    <mergeCell ref="B24:B26"/>
    <mergeCell ref="C24:C26"/>
    <mergeCell ref="B27:B32"/>
    <mergeCell ref="C27:C32"/>
    <mergeCell ref="B33:B35"/>
    <mergeCell ref="C33:C35"/>
    <mergeCell ref="B19:B21"/>
    <mergeCell ref="B22:B23"/>
    <mergeCell ref="B87:D87"/>
    <mergeCell ref="B53:B54"/>
    <mergeCell ref="C53:C54"/>
    <mergeCell ref="B56:B80"/>
    <mergeCell ref="C56:C80"/>
    <mergeCell ref="B82:B84"/>
    <mergeCell ref="C82:C84"/>
    <mergeCell ref="B40:B46"/>
    <mergeCell ref="C40:C46"/>
  </mergeCells>
  <phoneticPr fontId="4"/>
  <pageMargins left="0.70866141732283472" right="0.31496062992125984" top="0.78740157480314965" bottom="0.55118110236220474" header="0.39370078740157483" footer="0.39370078740157483"/>
  <pageSetup paperSize="9" firstPageNumber="32" orientation="portrait" useFirstPageNumber="1" r:id="rId1"/>
  <headerFooter scaleWithDoc="0" alignWithMargins="0">
    <oddFooter>&amp;C&amp;"+,標準"&amp;10- P&amp;P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P-32  P-33</vt:lpstr>
    </vt:vector>
  </TitlesOfParts>
  <Company>都市計画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N1020030</dc:creator>
  <cp:lastModifiedBy>管理者</cp:lastModifiedBy>
  <cp:lastPrinted>2017-01-05T04:04:08Z</cp:lastPrinted>
  <dcterms:created xsi:type="dcterms:W3CDTF">2003-05-12T05:33:56Z</dcterms:created>
  <dcterms:modified xsi:type="dcterms:W3CDTF">2017-01-05T04:05:16Z</dcterms:modified>
</cp:coreProperties>
</file>